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cuments\LIRA\LIRA-Razvojna agencija LSŽ\FINANCIJSKI PLAN\FINANCIJSKI PLAN ZA 2021\4. IZMJENA FINANCIJSKOG PLANA\"/>
    </mc:Choice>
  </mc:AlternateContent>
  <xr:revisionPtr revIDLastSave="0" documentId="13_ncr:1_{AEF65297-1BF4-4B70-A4E0-B80E2C9A0683}" xr6:coauthVersionLast="47" xr6:coauthVersionMax="47" xr10:uidLastSave="{00000000-0000-0000-0000-000000000000}"/>
  <bookViews>
    <workbookView xWindow="-120" yWindow="-120" windowWidth="29040" windowHeight="15840" activeTab="2" xr2:uid="{BD754278-2FEC-4A32-935B-2E80AE0D7A78}"/>
  </bookViews>
  <sheets>
    <sheet name="OPĆI DIO" sheetId="3" r:id="rId1"/>
    <sheet name="PLAN PRIHODA" sheetId="2" r:id="rId2"/>
    <sheet name="PLAN RASHODA I IZDATAKA" sheetId="1" r:id="rId3"/>
  </sheets>
  <definedNames>
    <definedName name="_xlnm._FilterDatabase" localSheetId="2" hidden="1">'PLAN RASHODA I IZDATAKA'!#REF!</definedName>
    <definedName name="_xlnm.Print_Titles" localSheetId="1">'PLAN PRIHODA'!$1:$1</definedName>
    <definedName name="_xlnm.Print_Titles" localSheetId="2">'PLAN RASHODA I IZDATAKA'!$1:$2</definedName>
    <definedName name="_xlnm.Print_Area" localSheetId="0">'OPĆI DIO'!$A$2:$F$26</definedName>
    <definedName name="_xlnm.Print_Area" localSheetId="1">'PLAN PRIHODA'!$A$1:$H$14</definedName>
    <definedName name="_xlnm.Print_Area" localSheetId="2">'PLAN RASHODA I IZDATAKA'!$A:$H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B13" i="2"/>
  <c r="F12" i="3"/>
  <c r="F11" i="3"/>
  <c r="D4" i="1"/>
  <c r="E4" i="1"/>
  <c r="F4" i="1"/>
  <c r="G4" i="1"/>
  <c r="H4" i="1"/>
  <c r="I4" i="1"/>
  <c r="J4" i="1"/>
  <c r="C4" i="1"/>
  <c r="E77" i="1"/>
  <c r="F77" i="1"/>
  <c r="G77" i="1"/>
  <c r="D76" i="1"/>
  <c r="E76" i="1"/>
  <c r="F76" i="1"/>
  <c r="H76" i="1"/>
  <c r="I76" i="1"/>
  <c r="J76" i="1"/>
  <c r="G76" i="1"/>
  <c r="J82" i="1"/>
  <c r="G82" i="1"/>
  <c r="D11" i="1"/>
  <c r="D15" i="1"/>
  <c r="C11" i="1"/>
  <c r="C15" i="1"/>
  <c r="C6" i="1" l="1"/>
  <c r="C5" i="1" s="1"/>
  <c r="D6" i="1"/>
  <c r="D5" i="1" s="1"/>
  <c r="D71" i="1"/>
  <c r="G71" i="1"/>
  <c r="J77" i="1"/>
  <c r="C72" i="1"/>
  <c r="C74" i="1"/>
  <c r="H71" i="1"/>
  <c r="H66" i="1" s="1"/>
  <c r="H65" i="1" s="1"/>
  <c r="I71" i="1"/>
  <c r="I66" i="1" s="1"/>
  <c r="I65" i="1" s="1"/>
  <c r="J71" i="1"/>
  <c r="J66" i="1" s="1"/>
  <c r="J65" i="1" s="1"/>
  <c r="H12" i="2" l="1"/>
  <c r="G26" i="1"/>
  <c r="C26" i="1" s="1"/>
  <c r="G23" i="1"/>
  <c r="C23" i="1" s="1"/>
  <c r="C28" i="1"/>
  <c r="C29" i="1"/>
  <c r="C25" i="1"/>
  <c r="C27" i="1"/>
  <c r="C24" i="1"/>
  <c r="D78" i="1"/>
  <c r="C80" i="1"/>
  <c r="D67" i="1"/>
  <c r="D66" i="1" s="1"/>
  <c r="D65" i="1" s="1"/>
  <c r="C69" i="1"/>
  <c r="C68" i="1"/>
  <c r="G52" i="1"/>
  <c r="C53" i="1"/>
  <c r="G42" i="1"/>
  <c r="C84" i="1"/>
  <c r="C73" i="1" l="1"/>
  <c r="D56" i="1"/>
  <c r="F56" i="1"/>
  <c r="F52" i="1"/>
  <c r="C59" i="1"/>
  <c r="E20" i="1"/>
  <c r="E19" i="1" s="1"/>
  <c r="E18" i="1" s="1"/>
  <c r="F20" i="1"/>
  <c r="F19" i="1" s="1"/>
  <c r="F18" i="1" s="1"/>
  <c r="G20" i="1"/>
  <c r="G19" i="1" s="1"/>
  <c r="G18" i="1" s="1"/>
  <c r="H20" i="1"/>
  <c r="H19" i="1" s="1"/>
  <c r="H18" i="1" s="1"/>
  <c r="D20" i="1"/>
  <c r="F7" i="3"/>
  <c r="C12" i="2"/>
  <c r="D12" i="2"/>
  <c r="F12" i="2"/>
  <c r="G12" i="2"/>
  <c r="B12" i="2"/>
  <c r="F22" i="3"/>
  <c r="E82" i="1"/>
  <c r="D82" i="1"/>
  <c r="F78" i="1"/>
  <c r="E78" i="1"/>
  <c r="F71" i="1"/>
  <c r="E71" i="1"/>
  <c r="F67" i="1"/>
  <c r="E67" i="1"/>
  <c r="C63" i="1"/>
  <c r="C62" i="1"/>
  <c r="C54" i="1"/>
  <c r="J52" i="1"/>
  <c r="J51" i="1" s="1"/>
  <c r="J50" i="1" s="1"/>
  <c r="I52" i="1"/>
  <c r="I51" i="1" s="1"/>
  <c r="I50" i="1" s="1"/>
  <c r="H52" i="1"/>
  <c r="H51" i="1" s="1"/>
  <c r="H50" i="1" s="1"/>
  <c r="C49" i="1"/>
  <c r="C48" i="1"/>
  <c r="C47" i="1"/>
  <c r="J42" i="1"/>
  <c r="F42" i="1"/>
  <c r="E42" i="1"/>
  <c r="D42" i="1"/>
  <c r="C17" i="1"/>
  <c r="C85" i="1"/>
  <c r="C58" i="1"/>
  <c r="C60" i="1"/>
  <c r="C40" i="1"/>
  <c r="C39" i="1"/>
  <c r="G37" i="1"/>
  <c r="F10" i="3"/>
  <c r="C71" i="1" l="1"/>
  <c r="I37" i="1"/>
  <c r="F66" i="1"/>
  <c r="F65" i="1" s="1"/>
  <c r="C57" i="1"/>
  <c r="J37" i="1"/>
  <c r="H34" i="1"/>
  <c r="I34" i="1"/>
  <c r="J34" i="1"/>
  <c r="F37" i="1"/>
  <c r="C70" i="1"/>
  <c r="G56" i="1"/>
  <c r="E34" i="1"/>
  <c r="H37" i="1"/>
  <c r="D52" i="1"/>
  <c r="C36" i="1"/>
  <c r="G78" i="1"/>
  <c r="D34" i="1"/>
  <c r="D33" i="1" s="1"/>
  <c r="D32" i="1" s="1"/>
  <c r="E56" i="1"/>
  <c r="E37" i="1"/>
  <c r="F51" i="1"/>
  <c r="F50" i="1" s="1"/>
  <c r="G61" i="1"/>
  <c r="C61" i="1" s="1"/>
  <c r="F34" i="1"/>
  <c r="C38" i="1"/>
  <c r="C55" i="1"/>
  <c r="G67" i="1"/>
  <c r="F82" i="1"/>
  <c r="E52" i="1"/>
  <c r="C21" i="1"/>
  <c r="E66" i="1"/>
  <c r="E65" i="1" s="1"/>
  <c r="D19" i="1"/>
  <c r="C20" i="1"/>
  <c r="C41" i="1"/>
  <c r="C35" i="1"/>
  <c r="G34" i="1"/>
  <c r="G33" i="1" s="1"/>
  <c r="F13" i="3"/>
  <c r="F24" i="3" s="1"/>
  <c r="H42" i="1"/>
  <c r="I42" i="1"/>
  <c r="C82" i="1" l="1"/>
  <c r="G66" i="1"/>
  <c r="G65" i="1" s="1"/>
  <c r="C65" i="1" s="1"/>
  <c r="D51" i="1"/>
  <c r="D50" i="1" s="1"/>
  <c r="C52" i="1"/>
  <c r="C42" i="1"/>
  <c r="C56" i="1"/>
  <c r="H33" i="1"/>
  <c r="H32" i="1" s="1"/>
  <c r="C37" i="1"/>
  <c r="I33" i="1"/>
  <c r="I32" i="1" s="1"/>
  <c r="F33" i="1"/>
  <c r="F32" i="1" s="1"/>
  <c r="J33" i="1"/>
  <c r="J32" i="1" s="1"/>
  <c r="E33" i="1"/>
  <c r="E32" i="1" s="1"/>
  <c r="E51" i="1"/>
  <c r="C78" i="1"/>
  <c r="G51" i="1"/>
  <c r="G50" i="1" s="1"/>
  <c r="D77" i="1"/>
  <c r="G32" i="1"/>
  <c r="C19" i="1"/>
  <c r="D18" i="1"/>
  <c r="C18" i="1" s="1"/>
  <c r="C67" i="1"/>
  <c r="C34" i="1"/>
  <c r="C77" i="1" l="1"/>
  <c r="C33" i="1"/>
  <c r="E50" i="1"/>
  <c r="C51" i="1"/>
  <c r="C32" i="1"/>
  <c r="C76" i="1"/>
  <c r="C66" i="1"/>
  <c r="C50" i="1" l="1"/>
</calcChain>
</file>

<file path=xl/sharedStrings.xml><?xml version="1.0" encoding="utf-8"?>
<sst xmlns="http://schemas.openxmlformats.org/spreadsheetml/2006/main" count="164" uniqueCount="96">
  <si>
    <t>PLAN RASHODA I IZDATAKA</t>
  </si>
  <si>
    <t>Šifra</t>
  </si>
  <si>
    <t>Naziv</t>
  </si>
  <si>
    <t>Opći prihodi i primici iz Proračuna Ličko-senjske županije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</si>
  <si>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</si>
  <si>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</si>
  <si>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</si>
  <si>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</si>
  <si>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</si>
  <si>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</si>
  <si>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RASHODI POSLOVANJA</t>
  </si>
  <si>
    <t>Rashodi za zaposlene</t>
  </si>
  <si>
    <t>Plaće (Bruto)</t>
  </si>
  <si>
    <t>Ostali rashodi za zaposlene</t>
  </si>
  <si>
    <t>Doprinosi na plaće</t>
  </si>
  <si>
    <t>32</t>
  </si>
  <si>
    <t>Materijalni rashodi</t>
  </si>
  <si>
    <t>321</t>
  </si>
  <si>
    <t>Naknade troškova zaposlenima</t>
  </si>
  <si>
    <t>Rashodi za materijal i energiju</t>
  </si>
  <si>
    <t>Rashodi za usluge</t>
  </si>
  <si>
    <t>329</t>
  </si>
  <si>
    <t>Ostali nespomenuti rashodi poslovanja</t>
  </si>
  <si>
    <t>34</t>
  </si>
  <si>
    <t>Financijski rashodi</t>
  </si>
  <si>
    <t>343</t>
  </si>
  <si>
    <t>Ostali financijski rashodi</t>
  </si>
  <si>
    <t>PRI-LIKA</t>
  </si>
  <si>
    <t>3</t>
  </si>
  <si>
    <t>Rashodi poslovanja</t>
  </si>
  <si>
    <t>31</t>
  </si>
  <si>
    <t>311</t>
  </si>
  <si>
    <t>313</t>
  </si>
  <si>
    <t>Rashodi za nabavu nefinancijske imovine</t>
  </si>
  <si>
    <t>Rashodi za nabavu proizvedene dugotrajne imovine</t>
  </si>
  <si>
    <t>Postrojenja i oprema</t>
  </si>
  <si>
    <t>Pomoći dane u inozemstvo i unutar općeg proračuna</t>
  </si>
  <si>
    <t>Pomoći temeljem prijenosa EU sredstava</t>
  </si>
  <si>
    <t>EXCOVER</t>
  </si>
  <si>
    <t>Pomoći inozemnim vladama</t>
  </si>
  <si>
    <t>MIMOSA</t>
  </si>
  <si>
    <t>STREAM</t>
  </si>
  <si>
    <t>020-02</t>
  </si>
  <si>
    <t>Godišnji program rada - LIRA</t>
  </si>
  <si>
    <t>A2101-01</t>
  </si>
  <si>
    <t>Administracija i upravljanje</t>
  </si>
  <si>
    <t>A2101-02</t>
  </si>
  <si>
    <t>JESEN U LICI</t>
  </si>
  <si>
    <t>T2101-07</t>
  </si>
  <si>
    <t>T2101-08</t>
  </si>
  <si>
    <t>K2101-09</t>
  </si>
  <si>
    <t>PLAN PRIHODA I PRIMITAKA</t>
  </si>
  <si>
    <t>u kunama</t>
  </si>
  <si>
    <t>Izvor prihoda i primitaka</t>
  </si>
  <si>
    <t>Oznaka                           rač. iz                                      računskog                                         plana</t>
  </si>
  <si>
    <t>Opći prihodi i primici</t>
  </si>
  <si>
    <t xml:space="preserve">Donacije </t>
  </si>
  <si>
    <t>Prihodi od prodaje  nefinancijske imovine i nadoknade šteta s osnova osiguranja</t>
  </si>
  <si>
    <t>Ukupno (po izvorima)</t>
  </si>
  <si>
    <t>2021.</t>
  </si>
  <si>
    <t>Ukupno prihodi i primici za 2021.</t>
  </si>
  <si>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</si>
  <si>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</si>
  <si>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</si>
  <si>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</si>
  <si>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</si>
  <si>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</si>
  <si>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</si>
  <si>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</si>
  <si>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UKUPAN DONOS VIŠKA/MANJKA IZ PRETHODNE(IH) GODINA</t>
  </si>
  <si>
    <t>VIŠAK/MANJAK IZ PRETHODNE(IH) GODINE KOJI ĆE SE POKRITI/RASPOREDITI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</si>
  <si>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</si>
  <si>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</si>
  <si>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</si>
  <si>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</si>
  <si>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</si>
  <si>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638 Pomoći  temeljem prijenosa EU sredstava</t>
  </si>
  <si>
    <t>671 Prihodi iz proračuna za financiranje redovne djelatnosti proračunskih korisnika</t>
  </si>
  <si>
    <t>663 Donacije od pravnih i fizičkih osoba izvan općeg proračuna</t>
  </si>
  <si>
    <t>632 Pomoći od međunarodnih organizacija te institucija i tijela EU</t>
  </si>
  <si>
    <t>T2101-06</t>
  </si>
  <si>
    <t>Nematerijalna proizvedena imovina</t>
  </si>
  <si>
    <t>Rashodi za nabavu neproizvedene dugotrajne imovine</t>
  </si>
  <si>
    <t>Nematerijalna imovina</t>
  </si>
  <si>
    <t>T2101-04</t>
  </si>
  <si>
    <t>Lokalno partnerstvo za zapošljavanje LSŽ</t>
  </si>
  <si>
    <t>Prijenosi između proračunskih korisnika istog proračuna</t>
  </si>
  <si>
    <t>Ostali rashodi</t>
  </si>
  <si>
    <t>Tekuće donacije</t>
  </si>
  <si>
    <t>636 Pomoći proračunskim korisnicima iz proračuna koji im nije nadležan</t>
  </si>
  <si>
    <t>842 Primljeni krediti i zajmovi od kreditnih i ostalih financijskih institucija u javnom sektoru</t>
  </si>
  <si>
    <t>922 Manjak prihoda</t>
  </si>
  <si>
    <t>Druge izmjene i dopune</t>
  </si>
  <si>
    <t>IV. IZMJENE I DOPUNE FINANCIJSKOG PLANA JAVNE USTANOVE RAZVOJNE AGENCIJE LIČKO-SENJSKE ŽUPANIJE - LIRA-e ZA 2021. GODINU</t>
  </si>
  <si>
    <t xml:space="preserve">IV. IZMJENE I DOPUNE FINANCIJSKOG PLANA ZA 2021. </t>
  </si>
  <si>
    <t>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</si>
</sst>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24" x14ac:knownFonts="1">
    <font>
      <sz val="10"/>
      <color indexed="8"/>
      <name val="MS Sans Serif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</cellStyleXfs>
  <cellXfs count="156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3" fontId="2" fillId="0" borderId="2" xfId="1" applyFont="1" applyBorder="1"/>
    <xf numFmtId="0" fontId="2" fillId="0" borderId="2" xfId="0" applyFont="1" applyBorder="1"/>
    <xf numFmtId="43" fontId="2" fillId="0" borderId="4" xfId="1" applyFont="1" applyBorder="1"/>
    <xf numFmtId="0" fontId="6" fillId="0" borderId="2" xfId="0" applyFont="1" applyBorder="1" applyAlignment="1">
      <alignment wrapText="1"/>
    </xf>
    <xf numFmtId="43" fontId="5" fillId="0" borderId="2" xfId="1" applyFont="1" applyBorder="1"/>
    <xf numFmtId="43" fontId="5" fillId="0" borderId="4" xfId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7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0" fontId="8" fillId="0" borderId="2" xfId="2" applyFont="1" applyBorder="1" applyAlignment="1">
      <alignment horizontal="left" wrapText="1"/>
    </xf>
    <xf numFmtId="49" fontId="9" fillId="0" borderId="2" xfId="0" applyNumberFormat="1" applyFont="1" applyBorder="1" applyAlignment="1">
      <alignment horizontal="center"/>
    </xf>
    <xf numFmtId="0" fontId="9" fillId="0" borderId="2" xfId="2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2" xfId="3" applyFont="1" applyBorder="1" applyAlignment="1">
      <alignment horizontal="left" wrapText="1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/>
    <xf numFmtId="0" fontId="5" fillId="0" borderId="6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43" fontId="7" fillId="2" borderId="0" xfId="1" applyFont="1" applyFill="1"/>
    <xf numFmtId="0" fontId="7" fillId="2" borderId="0" xfId="0" applyFont="1" applyFill="1"/>
    <xf numFmtId="1" fontId="9" fillId="0" borderId="0" xfId="0" applyNumberFormat="1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1" fontId="8" fillId="4" borderId="7" xfId="0" applyNumberFormat="1" applyFont="1" applyFill="1" applyBorder="1" applyAlignment="1">
      <alignment horizontal="right" vertical="top" wrapText="1"/>
    </xf>
    <xf numFmtId="1" fontId="8" fillId="4" borderId="11" xfId="0" applyNumberFormat="1" applyFont="1" applyFill="1" applyBorder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left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/>
    <xf numFmtId="3" fontId="9" fillId="0" borderId="17" xfId="0" applyNumberFormat="1" applyFont="1" applyBorder="1" applyAlignment="1">
      <alignment horizont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left" wrapText="1"/>
    </xf>
    <xf numFmtId="3" fontId="9" fillId="0" borderId="21" xfId="0" applyNumberFormat="1" applyFont="1" applyBorder="1"/>
    <xf numFmtId="3" fontId="9" fillId="0" borderId="22" xfId="0" applyNumberFormat="1" applyFont="1" applyBorder="1"/>
    <xf numFmtId="3" fontId="9" fillId="0" borderId="23" xfId="0" applyNumberFormat="1" applyFont="1" applyBorder="1"/>
    <xf numFmtId="3" fontId="9" fillId="0" borderId="24" xfId="0" applyNumberFormat="1" applyFont="1" applyBorder="1"/>
    <xf numFmtId="1" fontId="8" fillId="0" borderId="25" xfId="0" applyNumberFormat="1" applyFont="1" applyBorder="1" applyAlignment="1">
      <alignment wrapText="1"/>
    </xf>
    <xf numFmtId="3" fontId="8" fillId="0" borderId="1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left" vertical="center"/>
    </xf>
    <xf numFmtId="0" fontId="13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 wrapText="1"/>
    </xf>
    <xf numFmtId="0" fontId="15" fillId="0" borderId="0" xfId="0" quotePrefix="1" applyFont="1" applyAlignment="1">
      <alignment horizontal="left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3" fontId="10" fillId="0" borderId="0" xfId="0" applyNumberFormat="1" applyFont="1"/>
    <xf numFmtId="0" fontId="14" fillId="0" borderId="26" xfId="0" quotePrefix="1" applyFont="1" applyBorder="1" applyAlignment="1">
      <alignment horizontal="left" vertical="center" wrapText="1"/>
    </xf>
    <xf numFmtId="0" fontId="14" fillId="0" borderId="26" xfId="0" quotePrefix="1" applyFont="1" applyBorder="1" applyAlignment="1">
      <alignment horizontal="center" vertical="center" wrapText="1"/>
    </xf>
    <xf numFmtId="0" fontId="5" fillId="0" borderId="26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3" fontId="2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" fontId="2" fillId="0" borderId="0" xfId="0" applyNumberFormat="1" applyFont="1"/>
    <xf numFmtId="3" fontId="5" fillId="0" borderId="0" xfId="0" quotePrefix="1" applyNumberFormat="1" applyFont="1" applyAlignment="1">
      <alignment horizontal="left" wrapText="1"/>
    </xf>
    <xf numFmtId="3" fontId="5" fillId="0" borderId="0" xfId="0" applyNumberFormat="1" applyFont="1"/>
    <xf numFmtId="0" fontId="17" fillId="0" borderId="0" xfId="0" quotePrefix="1" applyFont="1" applyAlignment="1">
      <alignment horizontal="left" vertical="center"/>
    </xf>
    <xf numFmtId="3" fontId="2" fillId="0" borderId="0" xfId="0" applyNumberFormat="1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/>
    </xf>
    <xf numFmtId="0" fontId="20" fillId="0" borderId="0" xfId="0" applyFont="1"/>
    <xf numFmtId="0" fontId="1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7" fillId="0" borderId="4" xfId="0" quotePrefix="1" applyFont="1" applyBorder="1" applyAlignment="1">
      <alignment horizontal="left" wrapText="1"/>
    </xf>
    <xf numFmtId="0" fontId="17" fillId="0" borderId="26" xfId="0" quotePrefix="1" applyFont="1" applyBorder="1" applyAlignment="1">
      <alignment horizontal="left" wrapText="1"/>
    </xf>
    <xf numFmtId="0" fontId="17" fillId="0" borderId="26" xfId="0" quotePrefix="1" applyFont="1" applyBorder="1" applyAlignment="1">
      <alignment horizontal="center" wrapText="1"/>
    </xf>
    <xf numFmtId="0" fontId="17" fillId="0" borderId="26" xfId="0" quotePrefix="1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3" fontId="17" fillId="0" borderId="2" xfId="0" applyNumberFormat="1" applyFont="1" applyBorder="1" applyAlignment="1">
      <alignment horizontal="right"/>
    </xf>
    <xf numFmtId="0" fontId="11" fillId="5" borderId="4" xfId="0" applyFont="1" applyFill="1" applyBorder="1" applyAlignment="1">
      <alignment horizontal="left"/>
    </xf>
    <xf numFmtId="0" fontId="9" fillId="5" borderId="26" xfId="0" applyFont="1" applyFill="1" applyBorder="1"/>
    <xf numFmtId="3" fontId="17" fillId="5" borderId="2" xfId="0" applyNumberFormat="1" applyFont="1" applyFill="1" applyBorder="1" applyAlignment="1">
      <alignment horizontal="right" wrapText="1"/>
    </xf>
    <xf numFmtId="3" fontId="17" fillId="6" borderId="4" xfId="0" quotePrefix="1" applyNumberFormat="1" applyFont="1" applyFill="1" applyBorder="1" applyAlignment="1">
      <alignment horizontal="right"/>
    </xf>
    <xf numFmtId="3" fontId="17" fillId="5" borderId="4" xfId="0" quotePrefix="1" applyNumberFormat="1" applyFont="1" applyFill="1" applyBorder="1" applyAlignment="1">
      <alignment horizontal="right"/>
    </xf>
    <xf numFmtId="3" fontId="18" fillId="0" borderId="0" xfId="0" applyNumberFormat="1" applyFont="1"/>
    <xf numFmtId="0" fontId="21" fillId="0" borderId="0" xfId="0" applyFont="1"/>
    <xf numFmtId="0" fontId="1" fillId="0" borderId="0" xfId="0" quotePrefix="1" applyFont="1" applyAlignment="1">
      <alignment horizontal="left" wrapText="1"/>
    </xf>
    <xf numFmtId="0" fontId="2" fillId="0" borderId="0" xfId="0" applyFont="1" applyAlignment="1">
      <alignment horizontal="center"/>
    </xf>
    <xf numFmtId="0" fontId="2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1" fontId="9" fillId="0" borderId="28" xfId="0" applyNumberFormat="1" applyFont="1" applyBorder="1" applyAlignment="1">
      <alignment horizontal="left" wrapText="1"/>
    </xf>
    <xf numFmtId="3" fontId="9" fillId="0" borderId="29" xfId="0" applyNumberFormat="1" applyFont="1" applyBorder="1"/>
    <xf numFmtId="164" fontId="2" fillId="0" borderId="2" xfId="0" applyNumberFormat="1" applyFont="1" applyBorder="1"/>
    <xf numFmtId="0" fontId="2" fillId="0" borderId="0" xfId="0" applyFont="1"/>
    <xf numFmtId="0" fontId="17" fillId="5" borderId="4" xfId="0" applyFont="1" applyFill="1" applyBorder="1" applyAlignment="1">
      <alignment horizontal="left" wrapText="1"/>
    </xf>
    <xf numFmtId="0" fontId="17" fillId="5" borderId="26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1" fillId="5" borderId="4" xfId="0" applyFont="1" applyFill="1" applyBorder="1" applyAlignment="1">
      <alignment horizontal="left" wrapText="1"/>
    </xf>
    <xf numFmtId="0" fontId="12" fillId="5" borderId="26" xfId="0" applyFont="1" applyFill="1" applyBorder="1" applyAlignment="1">
      <alignment wrapText="1"/>
    </xf>
    <xf numFmtId="0" fontId="9" fillId="5" borderId="26" xfId="0" applyFont="1" applyFill="1" applyBorder="1"/>
    <xf numFmtId="0" fontId="11" fillId="0" borderId="4" xfId="0" applyFont="1" applyBorder="1" applyAlignment="1">
      <alignment horizontal="left" wrapText="1"/>
    </xf>
    <xf numFmtId="0" fontId="12" fillId="0" borderId="26" xfId="0" applyFont="1" applyBorder="1" applyAlignment="1">
      <alignment wrapText="1"/>
    </xf>
    <xf numFmtId="0" fontId="9" fillId="0" borderId="26" xfId="0" applyFont="1" applyBorder="1"/>
    <xf numFmtId="0" fontId="11" fillId="0" borderId="4" xfId="0" quotePrefix="1" applyFont="1" applyBorder="1" applyAlignment="1">
      <alignment horizontal="left"/>
    </xf>
    <xf numFmtId="0" fontId="11" fillId="0" borderId="4" xfId="0" quotePrefix="1" applyFont="1" applyBorder="1" applyAlignment="1">
      <alignment horizontal="left" wrapText="1"/>
    </xf>
    <xf numFmtId="0" fontId="9" fillId="0" borderId="26" xfId="0" applyFont="1" applyBorder="1" applyAlignment="1">
      <alignment wrapText="1"/>
    </xf>
    <xf numFmtId="0" fontId="11" fillId="5" borderId="4" xfId="0" quotePrefix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0" xfId="0" applyFont="1"/>
    <xf numFmtId="0" fontId="17" fillId="6" borderId="4" xfId="0" applyFont="1" applyFill="1" applyBorder="1" applyAlignment="1">
      <alignment horizontal="left" wrapText="1"/>
    </xf>
    <xf numFmtId="0" fontId="17" fillId="6" borderId="26" xfId="0" applyFont="1" applyFill="1" applyBorder="1" applyAlignment="1">
      <alignment horizontal="left" wrapText="1"/>
    </xf>
    <xf numFmtId="0" fontId="17" fillId="6" borderId="3" xfId="0" applyFont="1" applyFill="1" applyBorder="1" applyAlignment="1">
      <alignment horizontal="left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/>
    </xf>
    <xf numFmtId="0" fontId="9" fillId="3" borderId="2" xfId="2" applyFont="1" applyFill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2" xfId="3" applyFont="1" applyBorder="1" applyAlignment="1">
      <alignment horizontal="left" wrapText="1"/>
    </xf>
  </cellXfs>
  <cellStyles count="4">
    <cellStyle name="Normalno" xfId="0" builtinId="0"/>
    <cellStyle name="Obično_List4" xfId="2" xr:uid="{B5EB9B73-3B8F-441A-A960-3A2B564805FE}"/>
    <cellStyle name="Obično_List5" xfId="3" xr:uid="{704609EB-3CDF-4033-BF18-E1959E59C20C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20210AA-BB9C-40C5-AD34-F437963CF8C2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BB542BD-4DD4-40EC-86A9-762A67037DC3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952A-88A5-47C6-AC22-A82FB7184D1A}">
  <sheetPr>
    <tabColor rgb="FF00B050"/>
    <pageSetUpPr fitToPage="1"/>
  </sheetPr>
  <dimension ref="A2:I45"/>
  <sheetViews>
    <sheetView view="pageBreakPreview" topLeftCell="A5" zoomScale="120" zoomScaleNormal="100" zoomScaleSheetLayoutView="120" workbookViewId="0">
      <selection activeCell="F10" sqref="F10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112" customWidth="1"/>
    <col min="5" max="5" width="44.7109375" style="1" customWidth="1"/>
    <col min="6" max="6" width="24.85546875" style="1" customWidth="1"/>
    <col min="7" max="7" width="11.42578125" style="1"/>
    <col min="8" max="8" width="16.28515625" style="1" bestFit="1" customWidth="1"/>
    <col min="9" max="9" width="21.7109375" style="1" bestFit="1" customWidth="1"/>
    <col min="10" max="254" width="11.42578125" style="1"/>
    <col min="255" max="256" width="4.28515625" style="1" customWidth="1"/>
    <col min="257" max="257" width="5.5703125" style="1" customWidth="1"/>
    <col min="258" max="258" width="5.28515625" style="1" customWidth="1"/>
    <col min="259" max="259" width="44.7109375" style="1" customWidth="1"/>
    <col min="260" max="260" width="15.85546875" style="1" bestFit="1" customWidth="1"/>
    <col min="261" max="261" width="17.28515625" style="1" customWidth="1"/>
    <col min="262" max="262" width="16.7109375" style="1" customWidth="1"/>
    <col min="263" max="263" width="11.42578125" style="1"/>
    <col min="264" max="264" width="16.28515625" style="1" bestFit="1" customWidth="1"/>
    <col min="265" max="265" width="21.7109375" style="1" bestFit="1" customWidth="1"/>
    <col min="266" max="510" width="11.42578125" style="1"/>
    <col min="511" max="512" width="4.28515625" style="1" customWidth="1"/>
    <col min="513" max="513" width="5.5703125" style="1" customWidth="1"/>
    <col min="514" max="514" width="5.28515625" style="1" customWidth="1"/>
    <col min="515" max="515" width="44.7109375" style="1" customWidth="1"/>
    <col min="516" max="516" width="15.85546875" style="1" bestFit="1" customWidth="1"/>
    <col min="517" max="517" width="17.28515625" style="1" customWidth="1"/>
    <col min="518" max="518" width="16.7109375" style="1" customWidth="1"/>
    <col min="519" max="519" width="11.42578125" style="1"/>
    <col min="520" max="520" width="16.28515625" style="1" bestFit="1" customWidth="1"/>
    <col min="521" max="521" width="21.7109375" style="1" bestFit="1" customWidth="1"/>
    <col min="522" max="766" width="11.42578125" style="1"/>
    <col min="767" max="768" width="4.28515625" style="1" customWidth="1"/>
    <col min="769" max="769" width="5.5703125" style="1" customWidth="1"/>
    <col min="770" max="770" width="5.28515625" style="1" customWidth="1"/>
    <col min="771" max="771" width="44.7109375" style="1" customWidth="1"/>
    <col min="772" max="772" width="15.85546875" style="1" bestFit="1" customWidth="1"/>
    <col min="773" max="773" width="17.28515625" style="1" customWidth="1"/>
    <col min="774" max="774" width="16.7109375" style="1" customWidth="1"/>
    <col min="775" max="775" width="11.42578125" style="1"/>
    <col min="776" max="776" width="16.28515625" style="1" bestFit="1" customWidth="1"/>
    <col min="777" max="777" width="21.7109375" style="1" bestFit="1" customWidth="1"/>
    <col min="778" max="1022" width="11.42578125" style="1"/>
    <col min="1023" max="1024" width="4.28515625" style="1" customWidth="1"/>
    <col min="1025" max="1025" width="5.5703125" style="1" customWidth="1"/>
    <col min="1026" max="1026" width="5.28515625" style="1" customWidth="1"/>
    <col min="1027" max="1027" width="44.7109375" style="1" customWidth="1"/>
    <col min="1028" max="1028" width="15.85546875" style="1" bestFit="1" customWidth="1"/>
    <col min="1029" max="1029" width="17.28515625" style="1" customWidth="1"/>
    <col min="1030" max="1030" width="16.7109375" style="1" customWidth="1"/>
    <col min="1031" max="1031" width="11.42578125" style="1"/>
    <col min="1032" max="1032" width="16.28515625" style="1" bestFit="1" customWidth="1"/>
    <col min="1033" max="1033" width="21.7109375" style="1" bestFit="1" customWidth="1"/>
    <col min="1034" max="1278" width="11.42578125" style="1"/>
    <col min="1279" max="1280" width="4.28515625" style="1" customWidth="1"/>
    <col min="1281" max="1281" width="5.5703125" style="1" customWidth="1"/>
    <col min="1282" max="1282" width="5.28515625" style="1" customWidth="1"/>
    <col min="1283" max="1283" width="44.7109375" style="1" customWidth="1"/>
    <col min="1284" max="1284" width="15.85546875" style="1" bestFit="1" customWidth="1"/>
    <col min="1285" max="1285" width="17.28515625" style="1" customWidth="1"/>
    <col min="1286" max="1286" width="16.7109375" style="1" customWidth="1"/>
    <col min="1287" max="1287" width="11.42578125" style="1"/>
    <col min="1288" max="1288" width="16.28515625" style="1" bestFit="1" customWidth="1"/>
    <col min="1289" max="1289" width="21.7109375" style="1" bestFit="1" customWidth="1"/>
    <col min="1290" max="1534" width="11.42578125" style="1"/>
    <col min="1535" max="1536" width="4.28515625" style="1" customWidth="1"/>
    <col min="1537" max="1537" width="5.5703125" style="1" customWidth="1"/>
    <col min="1538" max="1538" width="5.28515625" style="1" customWidth="1"/>
    <col min="1539" max="1539" width="44.7109375" style="1" customWidth="1"/>
    <col min="1540" max="1540" width="15.85546875" style="1" bestFit="1" customWidth="1"/>
    <col min="1541" max="1541" width="17.28515625" style="1" customWidth="1"/>
    <col min="1542" max="1542" width="16.7109375" style="1" customWidth="1"/>
    <col min="1543" max="1543" width="11.42578125" style="1"/>
    <col min="1544" max="1544" width="16.28515625" style="1" bestFit="1" customWidth="1"/>
    <col min="1545" max="1545" width="21.7109375" style="1" bestFit="1" customWidth="1"/>
    <col min="1546" max="1790" width="11.42578125" style="1"/>
    <col min="1791" max="1792" width="4.28515625" style="1" customWidth="1"/>
    <col min="1793" max="1793" width="5.5703125" style="1" customWidth="1"/>
    <col min="1794" max="1794" width="5.28515625" style="1" customWidth="1"/>
    <col min="1795" max="1795" width="44.7109375" style="1" customWidth="1"/>
    <col min="1796" max="1796" width="15.85546875" style="1" bestFit="1" customWidth="1"/>
    <col min="1797" max="1797" width="17.28515625" style="1" customWidth="1"/>
    <col min="1798" max="1798" width="16.7109375" style="1" customWidth="1"/>
    <col min="1799" max="1799" width="11.42578125" style="1"/>
    <col min="1800" max="1800" width="16.28515625" style="1" bestFit="1" customWidth="1"/>
    <col min="1801" max="1801" width="21.7109375" style="1" bestFit="1" customWidth="1"/>
    <col min="1802" max="2046" width="11.42578125" style="1"/>
    <col min="2047" max="2048" width="4.28515625" style="1" customWidth="1"/>
    <col min="2049" max="2049" width="5.5703125" style="1" customWidth="1"/>
    <col min="2050" max="2050" width="5.28515625" style="1" customWidth="1"/>
    <col min="2051" max="2051" width="44.7109375" style="1" customWidth="1"/>
    <col min="2052" max="2052" width="15.85546875" style="1" bestFit="1" customWidth="1"/>
    <col min="2053" max="2053" width="17.28515625" style="1" customWidth="1"/>
    <col min="2054" max="2054" width="16.7109375" style="1" customWidth="1"/>
    <col min="2055" max="2055" width="11.42578125" style="1"/>
    <col min="2056" max="2056" width="16.28515625" style="1" bestFit="1" customWidth="1"/>
    <col min="2057" max="2057" width="21.7109375" style="1" bestFit="1" customWidth="1"/>
    <col min="2058" max="2302" width="11.42578125" style="1"/>
    <col min="2303" max="2304" width="4.28515625" style="1" customWidth="1"/>
    <col min="2305" max="2305" width="5.5703125" style="1" customWidth="1"/>
    <col min="2306" max="2306" width="5.28515625" style="1" customWidth="1"/>
    <col min="2307" max="2307" width="44.7109375" style="1" customWidth="1"/>
    <col min="2308" max="2308" width="15.85546875" style="1" bestFit="1" customWidth="1"/>
    <col min="2309" max="2309" width="17.28515625" style="1" customWidth="1"/>
    <col min="2310" max="2310" width="16.7109375" style="1" customWidth="1"/>
    <col min="2311" max="2311" width="11.42578125" style="1"/>
    <col min="2312" max="2312" width="16.28515625" style="1" bestFit="1" customWidth="1"/>
    <col min="2313" max="2313" width="21.7109375" style="1" bestFit="1" customWidth="1"/>
    <col min="2314" max="2558" width="11.42578125" style="1"/>
    <col min="2559" max="2560" width="4.28515625" style="1" customWidth="1"/>
    <col min="2561" max="2561" width="5.5703125" style="1" customWidth="1"/>
    <col min="2562" max="2562" width="5.28515625" style="1" customWidth="1"/>
    <col min="2563" max="2563" width="44.7109375" style="1" customWidth="1"/>
    <col min="2564" max="2564" width="15.85546875" style="1" bestFit="1" customWidth="1"/>
    <col min="2565" max="2565" width="17.28515625" style="1" customWidth="1"/>
    <col min="2566" max="2566" width="16.7109375" style="1" customWidth="1"/>
    <col min="2567" max="2567" width="11.42578125" style="1"/>
    <col min="2568" max="2568" width="16.28515625" style="1" bestFit="1" customWidth="1"/>
    <col min="2569" max="2569" width="21.7109375" style="1" bestFit="1" customWidth="1"/>
    <col min="2570" max="2814" width="11.42578125" style="1"/>
    <col min="2815" max="2816" width="4.28515625" style="1" customWidth="1"/>
    <col min="2817" max="2817" width="5.5703125" style="1" customWidth="1"/>
    <col min="2818" max="2818" width="5.28515625" style="1" customWidth="1"/>
    <col min="2819" max="2819" width="44.7109375" style="1" customWidth="1"/>
    <col min="2820" max="2820" width="15.85546875" style="1" bestFit="1" customWidth="1"/>
    <col min="2821" max="2821" width="17.28515625" style="1" customWidth="1"/>
    <col min="2822" max="2822" width="16.7109375" style="1" customWidth="1"/>
    <col min="2823" max="2823" width="11.42578125" style="1"/>
    <col min="2824" max="2824" width="16.28515625" style="1" bestFit="1" customWidth="1"/>
    <col min="2825" max="2825" width="21.7109375" style="1" bestFit="1" customWidth="1"/>
    <col min="2826" max="3070" width="11.42578125" style="1"/>
    <col min="3071" max="3072" width="4.28515625" style="1" customWidth="1"/>
    <col min="3073" max="3073" width="5.5703125" style="1" customWidth="1"/>
    <col min="3074" max="3074" width="5.28515625" style="1" customWidth="1"/>
    <col min="3075" max="3075" width="44.7109375" style="1" customWidth="1"/>
    <col min="3076" max="3076" width="15.85546875" style="1" bestFit="1" customWidth="1"/>
    <col min="3077" max="3077" width="17.28515625" style="1" customWidth="1"/>
    <col min="3078" max="3078" width="16.7109375" style="1" customWidth="1"/>
    <col min="3079" max="3079" width="11.42578125" style="1"/>
    <col min="3080" max="3080" width="16.28515625" style="1" bestFit="1" customWidth="1"/>
    <col min="3081" max="3081" width="21.7109375" style="1" bestFit="1" customWidth="1"/>
    <col min="3082" max="3326" width="11.42578125" style="1"/>
    <col min="3327" max="3328" width="4.28515625" style="1" customWidth="1"/>
    <col min="3329" max="3329" width="5.5703125" style="1" customWidth="1"/>
    <col min="3330" max="3330" width="5.28515625" style="1" customWidth="1"/>
    <col min="3331" max="3331" width="44.7109375" style="1" customWidth="1"/>
    <col min="3332" max="3332" width="15.85546875" style="1" bestFit="1" customWidth="1"/>
    <col min="3333" max="3333" width="17.28515625" style="1" customWidth="1"/>
    <col min="3334" max="3334" width="16.7109375" style="1" customWidth="1"/>
    <col min="3335" max="3335" width="11.42578125" style="1"/>
    <col min="3336" max="3336" width="16.28515625" style="1" bestFit="1" customWidth="1"/>
    <col min="3337" max="3337" width="21.7109375" style="1" bestFit="1" customWidth="1"/>
    <col min="3338" max="3582" width="11.42578125" style="1"/>
    <col min="3583" max="3584" width="4.28515625" style="1" customWidth="1"/>
    <col min="3585" max="3585" width="5.5703125" style="1" customWidth="1"/>
    <col min="3586" max="3586" width="5.28515625" style="1" customWidth="1"/>
    <col min="3587" max="3587" width="44.7109375" style="1" customWidth="1"/>
    <col min="3588" max="3588" width="15.85546875" style="1" bestFit="1" customWidth="1"/>
    <col min="3589" max="3589" width="17.28515625" style="1" customWidth="1"/>
    <col min="3590" max="3590" width="16.7109375" style="1" customWidth="1"/>
    <col min="3591" max="3591" width="11.42578125" style="1"/>
    <col min="3592" max="3592" width="16.28515625" style="1" bestFit="1" customWidth="1"/>
    <col min="3593" max="3593" width="21.7109375" style="1" bestFit="1" customWidth="1"/>
    <col min="3594" max="3838" width="11.42578125" style="1"/>
    <col min="3839" max="3840" width="4.28515625" style="1" customWidth="1"/>
    <col min="3841" max="3841" width="5.5703125" style="1" customWidth="1"/>
    <col min="3842" max="3842" width="5.28515625" style="1" customWidth="1"/>
    <col min="3843" max="3843" width="44.7109375" style="1" customWidth="1"/>
    <col min="3844" max="3844" width="15.85546875" style="1" bestFit="1" customWidth="1"/>
    <col min="3845" max="3845" width="17.28515625" style="1" customWidth="1"/>
    <col min="3846" max="3846" width="16.7109375" style="1" customWidth="1"/>
    <col min="3847" max="3847" width="11.42578125" style="1"/>
    <col min="3848" max="3848" width="16.28515625" style="1" bestFit="1" customWidth="1"/>
    <col min="3849" max="3849" width="21.7109375" style="1" bestFit="1" customWidth="1"/>
    <col min="3850" max="4094" width="11.42578125" style="1"/>
    <col min="4095" max="4096" width="4.28515625" style="1" customWidth="1"/>
    <col min="4097" max="4097" width="5.5703125" style="1" customWidth="1"/>
    <col min="4098" max="4098" width="5.28515625" style="1" customWidth="1"/>
    <col min="4099" max="4099" width="44.7109375" style="1" customWidth="1"/>
    <col min="4100" max="4100" width="15.85546875" style="1" bestFit="1" customWidth="1"/>
    <col min="4101" max="4101" width="17.28515625" style="1" customWidth="1"/>
    <col min="4102" max="4102" width="16.7109375" style="1" customWidth="1"/>
    <col min="4103" max="4103" width="11.42578125" style="1"/>
    <col min="4104" max="4104" width="16.28515625" style="1" bestFit="1" customWidth="1"/>
    <col min="4105" max="4105" width="21.7109375" style="1" bestFit="1" customWidth="1"/>
    <col min="4106" max="4350" width="11.42578125" style="1"/>
    <col min="4351" max="4352" width="4.28515625" style="1" customWidth="1"/>
    <col min="4353" max="4353" width="5.5703125" style="1" customWidth="1"/>
    <col min="4354" max="4354" width="5.28515625" style="1" customWidth="1"/>
    <col min="4355" max="4355" width="44.7109375" style="1" customWidth="1"/>
    <col min="4356" max="4356" width="15.85546875" style="1" bestFit="1" customWidth="1"/>
    <col min="4357" max="4357" width="17.28515625" style="1" customWidth="1"/>
    <col min="4358" max="4358" width="16.7109375" style="1" customWidth="1"/>
    <col min="4359" max="4359" width="11.42578125" style="1"/>
    <col min="4360" max="4360" width="16.28515625" style="1" bestFit="1" customWidth="1"/>
    <col min="4361" max="4361" width="21.7109375" style="1" bestFit="1" customWidth="1"/>
    <col min="4362" max="4606" width="11.42578125" style="1"/>
    <col min="4607" max="4608" width="4.28515625" style="1" customWidth="1"/>
    <col min="4609" max="4609" width="5.5703125" style="1" customWidth="1"/>
    <col min="4610" max="4610" width="5.28515625" style="1" customWidth="1"/>
    <col min="4611" max="4611" width="44.7109375" style="1" customWidth="1"/>
    <col min="4612" max="4612" width="15.85546875" style="1" bestFit="1" customWidth="1"/>
    <col min="4613" max="4613" width="17.28515625" style="1" customWidth="1"/>
    <col min="4614" max="4614" width="16.7109375" style="1" customWidth="1"/>
    <col min="4615" max="4615" width="11.42578125" style="1"/>
    <col min="4616" max="4616" width="16.28515625" style="1" bestFit="1" customWidth="1"/>
    <col min="4617" max="4617" width="21.7109375" style="1" bestFit="1" customWidth="1"/>
    <col min="4618" max="4862" width="11.42578125" style="1"/>
    <col min="4863" max="4864" width="4.28515625" style="1" customWidth="1"/>
    <col min="4865" max="4865" width="5.5703125" style="1" customWidth="1"/>
    <col min="4866" max="4866" width="5.28515625" style="1" customWidth="1"/>
    <col min="4867" max="4867" width="44.7109375" style="1" customWidth="1"/>
    <col min="4868" max="4868" width="15.85546875" style="1" bestFit="1" customWidth="1"/>
    <col min="4869" max="4869" width="17.28515625" style="1" customWidth="1"/>
    <col min="4870" max="4870" width="16.7109375" style="1" customWidth="1"/>
    <col min="4871" max="4871" width="11.42578125" style="1"/>
    <col min="4872" max="4872" width="16.28515625" style="1" bestFit="1" customWidth="1"/>
    <col min="4873" max="4873" width="21.7109375" style="1" bestFit="1" customWidth="1"/>
    <col min="4874" max="5118" width="11.42578125" style="1"/>
    <col min="5119" max="5120" width="4.28515625" style="1" customWidth="1"/>
    <col min="5121" max="5121" width="5.5703125" style="1" customWidth="1"/>
    <col min="5122" max="5122" width="5.28515625" style="1" customWidth="1"/>
    <col min="5123" max="5123" width="44.7109375" style="1" customWidth="1"/>
    <col min="5124" max="5124" width="15.85546875" style="1" bestFit="1" customWidth="1"/>
    <col min="5125" max="5125" width="17.28515625" style="1" customWidth="1"/>
    <col min="5126" max="5126" width="16.7109375" style="1" customWidth="1"/>
    <col min="5127" max="5127" width="11.42578125" style="1"/>
    <col min="5128" max="5128" width="16.28515625" style="1" bestFit="1" customWidth="1"/>
    <col min="5129" max="5129" width="21.7109375" style="1" bestFit="1" customWidth="1"/>
    <col min="5130" max="5374" width="11.42578125" style="1"/>
    <col min="5375" max="5376" width="4.28515625" style="1" customWidth="1"/>
    <col min="5377" max="5377" width="5.5703125" style="1" customWidth="1"/>
    <col min="5378" max="5378" width="5.28515625" style="1" customWidth="1"/>
    <col min="5379" max="5379" width="44.7109375" style="1" customWidth="1"/>
    <col min="5380" max="5380" width="15.85546875" style="1" bestFit="1" customWidth="1"/>
    <col min="5381" max="5381" width="17.28515625" style="1" customWidth="1"/>
    <col min="5382" max="5382" width="16.7109375" style="1" customWidth="1"/>
    <col min="5383" max="5383" width="11.42578125" style="1"/>
    <col min="5384" max="5384" width="16.28515625" style="1" bestFit="1" customWidth="1"/>
    <col min="5385" max="5385" width="21.7109375" style="1" bestFit="1" customWidth="1"/>
    <col min="5386" max="5630" width="11.42578125" style="1"/>
    <col min="5631" max="5632" width="4.28515625" style="1" customWidth="1"/>
    <col min="5633" max="5633" width="5.5703125" style="1" customWidth="1"/>
    <col min="5634" max="5634" width="5.28515625" style="1" customWidth="1"/>
    <col min="5635" max="5635" width="44.7109375" style="1" customWidth="1"/>
    <col min="5636" max="5636" width="15.85546875" style="1" bestFit="1" customWidth="1"/>
    <col min="5637" max="5637" width="17.28515625" style="1" customWidth="1"/>
    <col min="5638" max="5638" width="16.7109375" style="1" customWidth="1"/>
    <col min="5639" max="5639" width="11.42578125" style="1"/>
    <col min="5640" max="5640" width="16.28515625" style="1" bestFit="1" customWidth="1"/>
    <col min="5641" max="5641" width="21.7109375" style="1" bestFit="1" customWidth="1"/>
    <col min="5642" max="5886" width="11.42578125" style="1"/>
    <col min="5887" max="5888" width="4.28515625" style="1" customWidth="1"/>
    <col min="5889" max="5889" width="5.5703125" style="1" customWidth="1"/>
    <col min="5890" max="5890" width="5.28515625" style="1" customWidth="1"/>
    <col min="5891" max="5891" width="44.7109375" style="1" customWidth="1"/>
    <col min="5892" max="5892" width="15.85546875" style="1" bestFit="1" customWidth="1"/>
    <col min="5893" max="5893" width="17.28515625" style="1" customWidth="1"/>
    <col min="5894" max="5894" width="16.7109375" style="1" customWidth="1"/>
    <col min="5895" max="5895" width="11.42578125" style="1"/>
    <col min="5896" max="5896" width="16.28515625" style="1" bestFit="1" customWidth="1"/>
    <col min="5897" max="5897" width="21.7109375" style="1" bestFit="1" customWidth="1"/>
    <col min="5898" max="6142" width="11.42578125" style="1"/>
    <col min="6143" max="6144" width="4.28515625" style="1" customWidth="1"/>
    <col min="6145" max="6145" width="5.5703125" style="1" customWidth="1"/>
    <col min="6146" max="6146" width="5.28515625" style="1" customWidth="1"/>
    <col min="6147" max="6147" width="44.7109375" style="1" customWidth="1"/>
    <col min="6148" max="6148" width="15.85546875" style="1" bestFit="1" customWidth="1"/>
    <col min="6149" max="6149" width="17.28515625" style="1" customWidth="1"/>
    <col min="6150" max="6150" width="16.7109375" style="1" customWidth="1"/>
    <col min="6151" max="6151" width="11.42578125" style="1"/>
    <col min="6152" max="6152" width="16.28515625" style="1" bestFit="1" customWidth="1"/>
    <col min="6153" max="6153" width="21.7109375" style="1" bestFit="1" customWidth="1"/>
    <col min="6154" max="6398" width="11.42578125" style="1"/>
    <col min="6399" max="6400" width="4.28515625" style="1" customWidth="1"/>
    <col min="6401" max="6401" width="5.5703125" style="1" customWidth="1"/>
    <col min="6402" max="6402" width="5.28515625" style="1" customWidth="1"/>
    <col min="6403" max="6403" width="44.7109375" style="1" customWidth="1"/>
    <col min="6404" max="6404" width="15.85546875" style="1" bestFit="1" customWidth="1"/>
    <col min="6405" max="6405" width="17.28515625" style="1" customWidth="1"/>
    <col min="6406" max="6406" width="16.7109375" style="1" customWidth="1"/>
    <col min="6407" max="6407" width="11.42578125" style="1"/>
    <col min="6408" max="6408" width="16.28515625" style="1" bestFit="1" customWidth="1"/>
    <col min="6409" max="6409" width="21.7109375" style="1" bestFit="1" customWidth="1"/>
    <col min="6410" max="6654" width="11.42578125" style="1"/>
    <col min="6655" max="6656" width="4.28515625" style="1" customWidth="1"/>
    <col min="6657" max="6657" width="5.5703125" style="1" customWidth="1"/>
    <col min="6658" max="6658" width="5.28515625" style="1" customWidth="1"/>
    <col min="6659" max="6659" width="44.7109375" style="1" customWidth="1"/>
    <col min="6660" max="6660" width="15.85546875" style="1" bestFit="1" customWidth="1"/>
    <col min="6661" max="6661" width="17.28515625" style="1" customWidth="1"/>
    <col min="6662" max="6662" width="16.7109375" style="1" customWidth="1"/>
    <col min="6663" max="6663" width="11.42578125" style="1"/>
    <col min="6664" max="6664" width="16.28515625" style="1" bestFit="1" customWidth="1"/>
    <col min="6665" max="6665" width="21.7109375" style="1" bestFit="1" customWidth="1"/>
    <col min="6666" max="6910" width="11.42578125" style="1"/>
    <col min="6911" max="6912" width="4.28515625" style="1" customWidth="1"/>
    <col min="6913" max="6913" width="5.5703125" style="1" customWidth="1"/>
    <col min="6914" max="6914" width="5.28515625" style="1" customWidth="1"/>
    <col min="6915" max="6915" width="44.7109375" style="1" customWidth="1"/>
    <col min="6916" max="6916" width="15.85546875" style="1" bestFit="1" customWidth="1"/>
    <col min="6917" max="6917" width="17.28515625" style="1" customWidth="1"/>
    <col min="6918" max="6918" width="16.7109375" style="1" customWidth="1"/>
    <col min="6919" max="6919" width="11.42578125" style="1"/>
    <col min="6920" max="6920" width="16.28515625" style="1" bestFit="1" customWidth="1"/>
    <col min="6921" max="6921" width="21.7109375" style="1" bestFit="1" customWidth="1"/>
    <col min="6922" max="7166" width="11.42578125" style="1"/>
    <col min="7167" max="7168" width="4.28515625" style="1" customWidth="1"/>
    <col min="7169" max="7169" width="5.5703125" style="1" customWidth="1"/>
    <col min="7170" max="7170" width="5.28515625" style="1" customWidth="1"/>
    <col min="7171" max="7171" width="44.7109375" style="1" customWidth="1"/>
    <col min="7172" max="7172" width="15.85546875" style="1" bestFit="1" customWidth="1"/>
    <col min="7173" max="7173" width="17.28515625" style="1" customWidth="1"/>
    <col min="7174" max="7174" width="16.7109375" style="1" customWidth="1"/>
    <col min="7175" max="7175" width="11.42578125" style="1"/>
    <col min="7176" max="7176" width="16.28515625" style="1" bestFit="1" customWidth="1"/>
    <col min="7177" max="7177" width="21.7109375" style="1" bestFit="1" customWidth="1"/>
    <col min="7178" max="7422" width="11.42578125" style="1"/>
    <col min="7423" max="7424" width="4.28515625" style="1" customWidth="1"/>
    <col min="7425" max="7425" width="5.5703125" style="1" customWidth="1"/>
    <col min="7426" max="7426" width="5.28515625" style="1" customWidth="1"/>
    <col min="7427" max="7427" width="44.7109375" style="1" customWidth="1"/>
    <col min="7428" max="7428" width="15.85546875" style="1" bestFit="1" customWidth="1"/>
    <col min="7429" max="7429" width="17.28515625" style="1" customWidth="1"/>
    <col min="7430" max="7430" width="16.7109375" style="1" customWidth="1"/>
    <col min="7431" max="7431" width="11.42578125" style="1"/>
    <col min="7432" max="7432" width="16.28515625" style="1" bestFit="1" customWidth="1"/>
    <col min="7433" max="7433" width="21.7109375" style="1" bestFit="1" customWidth="1"/>
    <col min="7434" max="7678" width="11.42578125" style="1"/>
    <col min="7679" max="7680" width="4.28515625" style="1" customWidth="1"/>
    <col min="7681" max="7681" width="5.5703125" style="1" customWidth="1"/>
    <col min="7682" max="7682" width="5.28515625" style="1" customWidth="1"/>
    <col min="7683" max="7683" width="44.7109375" style="1" customWidth="1"/>
    <col min="7684" max="7684" width="15.85546875" style="1" bestFit="1" customWidth="1"/>
    <col min="7685" max="7685" width="17.28515625" style="1" customWidth="1"/>
    <col min="7686" max="7686" width="16.7109375" style="1" customWidth="1"/>
    <col min="7687" max="7687" width="11.42578125" style="1"/>
    <col min="7688" max="7688" width="16.28515625" style="1" bestFit="1" customWidth="1"/>
    <col min="7689" max="7689" width="21.7109375" style="1" bestFit="1" customWidth="1"/>
    <col min="7690" max="7934" width="11.42578125" style="1"/>
    <col min="7935" max="7936" width="4.28515625" style="1" customWidth="1"/>
    <col min="7937" max="7937" width="5.5703125" style="1" customWidth="1"/>
    <col min="7938" max="7938" width="5.28515625" style="1" customWidth="1"/>
    <col min="7939" max="7939" width="44.7109375" style="1" customWidth="1"/>
    <col min="7940" max="7940" width="15.85546875" style="1" bestFit="1" customWidth="1"/>
    <col min="7941" max="7941" width="17.28515625" style="1" customWidth="1"/>
    <col min="7942" max="7942" width="16.7109375" style="1" customWidth="1"/>
    <col min="7943" max="7943" width="11.42578125" style="1"/>
    <col min="7944" max="7944" width="16.28515625" style="1" bestFit="1" customWidth="1"/>
    <col min="7945" max="7945" width="21.7109375" style="1" bestFit="1" customWidth="1"/>
    <col min="7946" max="8190" width="11.42578125" style="1"/>
    <col min="8191" max="8192" width="4.28515625" style="1" customWidth="1"/>
    <col min="8193" max="8193" width="5.5703125" style="1" customWidth="1"/>
    <col min="8194" max="8194" width="5.28515625" style="1" customWidth="1"/>
    <col min="8195" max="8195" width="44.7109375" style="1" customWidth="1"/>
    <col min="8196" max="8196" width="15.85546875" style="1" bestFit="1" customWidth="1"/>
    <col min="8197" max="8197" width="17.28515625" style="1" customWidth="1"/>
    <col min="8198" max="8198" width="16.7109375" style="1" customWidth="1"/>
    <col min="8199" max="8199" width="11.42578125" style="1"/>
    <col min="8200" max="8200" width="16.28515625" style="1" bestFit="1" customWidth="1"/>
    <col min="8201" max="8201" width="21.7109375" style="1" bestFit="1" customWidth="1"/>
    <col min="8202" max="8446" width="11.42578125" style="1"/>
    <col min="8447" max="8448" width="4.28515625" style="1" customWidth="1"/>
    <col min="8449" max="8449" width="5.5703125" style="1" customWidth="1"/>
    <col min="8450" max="8450" width="5.28515625" style="1" customWidth="1"/>
    <col min="8451" max="8451" width="44.7109375" style="1" customWidth="1"/>
    <col min="8452" max="8452" width="15.85546875" style="1" bestFit="1" customWidth="1"/>
    <col min="8453" max="8453" width="17.28515625" style="1" customWidth="1"/>
    <col min="8454" max="8454" width="16.7109375" style="1" customWidth="1"/>
    <col min="8455" max="8455" width="11.42578125" style="1"/>
    <col min="8456" max="8456" width="16.28515625" style="1" bestFit="1" customWidth="1"/>
    <col min="8457" max="8457" width="21.7109375" style="1" bestFit="1" customWidth="1"/>
    <col min="8458" max="8702" width="11.42578125" style="1"/>
    <col min="8703" max="8704" width="4.28515625" style="1" customWidth="1"/>
    <col min="8705" max="8705" width="5.5703125" style="1" customWidth="1"/>
    <col min="8706" max="8706" width="5.28515625" style="1" customWidth="1"/>
    <col min="8707" max="8707" width="44.7109375" style="1" customWidth="1"/>
    <col min="8708" max="8708" width="15.85546875" style="1" bestFit="1" customWidth="1"/>
    <col min="8709" max="8709" width="17.28515625" style="1" customWidth="1"/>
    <col min="8710" max="8710" width="16.7109375" style="1" customWidth="1"/>
    <col min="8711" max="8711" width="11.42578125" style="1"/>
    <col min="8712" max="8712" width="16.28515625" style="1" bestFit="1" customWidth="1"/>
    <col min="8713" max="8713" width="21.7109375" style="1" bestFit="1" customWidth="1"/>
    <col min="8714" max="8958" width="11.42578125" style="1"/>
    <col min="8959" max="8960" width="4.28515625" style="1" customWidth="1"/>
    <col min="8961" max="8961" width="5.5703125" style="1" customWidth="1"/>
    <col min="8962" max="8962" width="5.28515625" style="1" customWidth="1"/>
    <col min="8963" max="8963" width="44.7109375" style="1" customWidth="1"/>
    <col min="8964" max="8964" width="15.85546875" style="1" bestFit="1" customWidth="1"/>
    <col min="8965" max="8965" width="17.28515625" style="1" customWidth="1"/>
    <col min="8966" max="8966" width="16.7109375" style="1" customWidth="1"/>
    <col min="8967" max="8967" width="11.42578125" style="1"/>
    <col min="8968" max="8968" width="16.28515625" style="1" bestFit="1" customWidth="1"/>
    <col min="8969" max="8969" width="21.7109375" style="1" bestFit="1" customWidth="1"/>
    <col min="8970" max="9214" width="11.42578125" style="1"/>
    <col min="9215" max="9216" width="4.28515625" style="1" customWidth="1"/>
    <col min="9217" max="9217" width="5.5703125" style="1" customWidth="1"/>
    <col min="9218" max="9218" width="5.28515625" style="1" customWidth="1"/>
    <col min="9219" max="9219" width="44.7109375" style="1" customWidth="1"/>
    <col min="9220" max="9220" width="15.85546875" style="1" bestFit="1" customWidth="1"/>
    <col min="9221" max="9221" width="17.28515625" style="1" customWidth="1"/>
    <col min="9222" max="9222" width="16.7109375" style="1" customWidth="1"/>
    <col min="9223" max="9223" width="11.42578125" style="1"/>
    <col min="9224" max="9224" width="16.28515625" style="1" bestFit="1" customWidth="1"/>
    <col min="9225" max="9225" width="21.7109375" style="1" bestFit="1" customWidth="1"/>
    <col min="9226" max="9470" width="11.42578125" style="1"/>
    <col min="9471" max="9472" width="4.28515625" style="1" customWidth="1"/>
    <col min="9473" max="9473" width="5.5703125" style="1" customWidth="1"/>
    <col min="9474" max="9474" width="5.28515625" style="1" customWidth="1"/>
    <col min="9475" max="9475" width="44.7109375" style="1" customWidth="1"/>
    <col min="9476" max="9476" width="15.85546875" style="1" bestFit="1" customWidth="1"/>
    <col min="9477" max="9477" width="17.28515625" style="1" customWidth="1"/>
    <col min="9478" max="9478" width="16.7109375" style="1" customWidth="1"/>
    <col min="9479" max="9479" width="11.42578125" style="1"/>
    <col min="9480" max="9480" width="16.28515625" style="1" bestFit="1" customWidth="1"/>
    <col min="9481" max="9481" width="21.7109375" style="1" bestFit="1" customWidth="1"/>
    <col min="9482" max="9726" width="11.42578125" style="1"/>
    <col min="9727" max="9728" width="4.28515625" style="1" customWidth="1"/>
    <col min="9729" max="9729" width="5.5703125" style="1" customWidth="1"/>
    <col min="9730" max="9730" width="5.28515625" style="1" customWidth="1"/>
    <col min="9731" max="9731" width="44.7109375" style="1" customWidth="1"/>
    <col min="9732" max="9732" width="15.85546875" style="1" bestFit="1" customWidth="1"/>
    <col min="9733" max="9733" width="17.28515625" style="1" customWidth="1"/>
    <col min="9734" max="9734" width="16.7109375" style="1" customWidth="1"/>
    <col min="9735" max="9735" width="11.42578125" style="1"/>
    <col min="9736" max="9736" width="16.28515625" style="1" bestFit="1" customWidth="1"/>
    <col min="9737" max="9737" width="21.7109375" style="1" bestFit="1" customWidth="1"/>
    <col min="9738" max="9982" width="11.42578125" style="1"/>
    <col min="9983" max="9984" width="4.28515625" style="1" customWidth="1"/>
    <col min="9985" max="9985" width="5.5703125" style="1" customWidth="1"/>
    <col min="9986" max="9986" width="5.28515625" style="1" customWidth="1"/>
    <col min="9987" max="9987" width="44.7109375" style="1" customWidth="1"/>
    <col min="9988" max="9988" width="15.85546875" style="1" bestFit="1" customWidth="1"/>
    <col min="9989" max="9989" width="17.28515625" style="1" customWidth="1"/>
    <col min="9990" max="9990" width="16.7109375" style="1" customWidth="1"/>
    <col min="9991" max="9991" width="11.42578125" style="1"/>
    <col min="9992" max="9992" width="16.28515625" style="1" bestFit="1" customWidth="1"/>
    <col min="9993" max="9993" width="21.7109375" style="1" bestFit="1" customWidth="1"/>
    <col min="9994" max="10238" width="11.42578125" style="1"/>
    <col min="10239" max="10240" width="4.28515625" style="1" customWidth="1"/>
    <col min="10241" max="10241" width="5.5703125" style="1" customWidth="1"/>
    <col min="10242" max="10242" width="5.28515625" style="1" customWidth="1"/>
    <col min="10243" max="10243" width="44.7109375" style="1" customWidth="1"/>
    <col min="10244" max="10244" width="15.85546875" style="1" bestFit="1" customWidth="1"/>
    <col min="10245" max="10245" width="17.28515625" style="1" customWidth="1"/>
    <col min="10246" max="10246" width="16.7109375" style="1" customWidth="1"/>
    <col min="10247" max="10247" width="11.42578125" style="1"/>
    <col min="10248" max="10248" width="16.28515625" style="1" bestFit="1" customWidth="1"/>
    <col min="10249" max="10249" width="21.7109375" style="1" bestFit="1" customWidth="1"/>
    <col min="10250" max="10494" width="11.42578125" style="1"/>
    <col min="10495" max="10496" width="4.28515625" style="1" customWidth="1"/>
    <col min="10497" max="10497" width="5.5703125" style="1" customWidth="1"/>
    <col min="10498" max="10498" width="5.28515625" style="1" customWidth="1"/>
    <col min="10499" max="10499" width="44.7109375" style="1" customWidth="1"/>
    <col min="10500" max="10500" width="15.85546875" style="1" bestFit="1" customWidth="1"/>
    <col min="10501" max="10501" width="17.28515625" style="1" customWidth="1"/>
    <col min="10502" max="10502" width="16.7109375" style="1" customWidth="1"/>
    <col min="10503" max="10503" width="11.42578125" style="1"/>
    <col min="10504" max="10504" width="16.28515625" style="1" bestFit="1" customWidth="1"/>
    <col min="10505" max="10505" width="21.7109375" style="1" bestFit="1" customWidth="1"/>
    <col min="10506" max="10750" width="11.42578125" style="1"/>
    <col min="10751" max="10752" width="4.28515625" style="1" customWidth="1"/>
    <col min="10753" max="10753" width="5.5703125" style="1" customWidth="1"/>
    <col min="10754" max="10754" width="5.28515625" style="1" customWidth="1"/>
    <col min="10755" max="10755" width="44.7109375" style="1" customWidth="1"/>
    <col min="10756" max="10756" width="15.85546875" style="1" bestFit="1" customWidth="1"/>
    <col min="10757" max="10757" width="17.28515625" style="1" customWidth="1"/>
    <col min="10758" max="10758" width="16.7109375" style="1" customWidth="1"/>
    <col min="10759" max="10759" width="11.42578125" style="1"/>
    <col min="10760" max="10760" width="16.28515625" style="1" bestFit="1" customWidth="1"/>
    <col min="10761" max="10761" width="21.7109375" style="1" bestFit="1" customWidth="1"/>
    <col min="10762" max="11006" width="11.42578125" style="1"/>
    <col min="11007" max="11008" width="4.28515625" style="1" customWidth="1"/>
    <col min="11009" max="11009" width="5.5703125" style="1" customWidth="1"/>
    <col min="11010" max="11010" width="5.28515625" style="1" customWidth="1"/>
    <col min="11011" max="11011" width="44.7109375" style="1" customWidth="1"/>
    <col min="11012" max="11012" width="15.85546875" style="1" bestFit="1" customWidth="1"/>
    <col min="11013" max="11013" width="17.28515625" style="1" customWidth="1"/>
    <col min="11014" max="11014" width="16.7109375" style="1" customWidth="1"/>
    <col min="11015" max="11015" width="11.42578125" style="1"/>
    <col min="11016" max="11016" width="16.28515625" style="1" bestFit="1" customWidth="1"/>
    <col min="11017" max="11017" width="21.7109375" style="1" bestFit="1" customWidth="1"/>
    <col min="11018" max="11262" width="11.42578125" style="1"/>
    <col min="11263" max="11264" width="4.28515625" style="1" customWidth="1"/>
    <col min="11265" max="11265" width="5.5703125" style="1" customWidth="1"/>
    <col min="11266" max="11266" width="5.28515625" style="1" customWidth="1"/>
    <col min="11267" max="11267" width="44.7109375" style="1" customWidth="1"/>
    <col min="11268" max="11268" width="15.85546875" style="1" bestFit="1" customWidth="1"/>
    <col min="11269" max="11269" width="17.28515625" style="1" customWidth="1"/>
    <col min="11270" max="11270" width="16.7109375" style="1" customWidth="1"/>
    <col min="11271" max="11271" width="11.42578125" style="1"/>
    <col min="11272" max="11272" width="16.28515625" style="1" bestFit="1" customWidth="1"/>
    <col min="11273" max="11273" width="21.7109375" style="1" bestFit="1" customWidth="1"/>
    <col min="11274" max="11518" width="11.42578125" style="1"/>
    <col min="11519" max="11520" width="4.28515625" style="1" customWidth="1"/>
    <col min="11521" max="11521" width="5.5703125" style="1" customWidth="1"/>
    <col min="11522" max="11522" width="5.28515625" style="1" customWidth="1"/>
    <col min="11523" max="11523" width="44.7109375" style="1" customWidth="1"/>
    <col min="11524" max="11524" width="15.85546875" style="1" bestFit="1" customWidth="1"/>
    <col min="11525" max="11525" width="17.28515625" style="1" customWidth="1"/>
    <col min="11526" max="11526" width="16.7109375" style="1" customWidth="1"/>
    <col min="11527" max="11527" width="11.42578125" style="1"/>
    <col min="11528" max="11528" width="16.28515625" style="1" bestFit="1" customWidth="1"/>
    <col min="11529" max="11529" width="21.7109375" style="1" bestFit="1" customWidth="1"/>
    <col min="11530" max="11774" width="11.42578125" style="1"/>
    <col min="11775" max="11776" width="4.28515625" style="1" customWidth="1"/>
    <col min="11777" max="11777" width="5.5703125" style="1" customWidth="1"/>
    <col min="11778" max="11778" width="5.28515625" style="1" customWidth="1"/>
    <col min="11779" max="11779" width="44.7109375" style="1" customWidth="1"/>
    <col min="11780" max="11780" width="15.85546875" style="1" bestFit="1" customWidth="1"/>
    <col min="11781" max="11781" width="17.28515625" style="1" customWidth="1"/>
    <col min="11782" max="11782" width="16.7109375" style="1" customWidth="1"/>
    <col min="11783" max="11783" width="11.42578125" style="1"/>
    <col min="11784" max="11784" width="16.28515625" style="1" bestFit="1" customWidth="1"/>
    <col min="11785" max="11785" width="21.7109375" style="1" bestFit="1" customWidth="1"/>
    <col min="11786" max="12030" width="11.42578125" style="1"/>
    <col min="12031" max="12032" width="4.28515625" style="1" customWidth="1"/>
    <col min="12033" max="12033" width="5.5703125" style="1" customWidth="1"/>
    <col min="12034" max="12034" width="5.28515625" style="1" customWidth="1"/>
    <col min="12035" max="12035" width="44.7109375" style="1" customWidth="1"/>
    <col min="12036" max="12036" width="15.85546875" style="1" bestFit="1" customWidth="1"/>
    <col min="12037" max="12037" width="17.28515625" style="1" customWidth="1"/>
    <col min="12038" max="12038" width="16.7109375" style="1" customWidth="1"/>
    <col min="12039" max="12039" width="11.42578125" style="1"/>
    <col min="12040" max="12040" width="16.28515625" style="1" bestFit="1" customWidth="1"/>
    <col min="12041" max="12041" width="21.7109375" style="1" bestFit="1" customWidth="1"/>
    <col min="12042" max="12286" width="11.42578125" style="1"/>
    <col min="12287" max="12288" width="4.28515625" style="1" customWidth="1"/>
    <col min="12289" max="12289" width="5.5703125" style="1" customWidth="1"/>
    <col min="12290" max="12290" width="5.28515625" style="1" customWidth="1"/>
    <col min="12291" max="12291" width="44.7109375" style="1" customWidth="1"/>
    <col min="12292" max="12292" width="15.85546875" style="1" bestFit="1" customWidth="1"/>
    <col min="12293" max="12293" width="17.28515625" style="1" customWidth="1"/>
    <col min="12294" max="12294" width="16.7109375" style="1" customWidth="1"/>
    <col min="12295" max="12295" width="11.42578125" style="1"/>
    <col min="12296" max="12296" width="16.28515625" style="1" bestFit="1" customWidth="1"/>
    <col min="12297" max="12297" width="21.7109375" style="1" bestFit="1" customWidth="1"/>
    <col min="12298" max="12542" width="11.42578125" style="1"/>
    <col min="12543" max="12544" width="4.28515625" style="1" customWidth="1"/>
    <col min="12545" max="12545" width="5.5703125" style="1" customWidth="1"/>
    <col min="12546" max="12546" width="5.28515625" style="1" customWidth="1"/>
    <col min="12547" max="12547" width="44.7109375" style="1" customWidth="1"/>
    <col min="12548" max="12548" width="15.85546875" style="1" bestFit="1" customWidth="1"/>
    <col min="12549" max="12549" width="17.28515625" style="1" customWidth="1"/>
    <col min="12550" max="12550" width="16.7109375" style="1" customWidth="1"/>
    <col min="12551" max="12551" width="11.42578125" style="1"/>
    <col min="12552" max="12552" width="16.28515625" style="1" bestFit="1" customWidth="1"/>
    <col min="12553" max="12553" width="21.7109375" style="1" bestFit="1" customWidth="1"/>
    <col min="12554" max="12798" width="11.42578125" style="1"/>
    <col min="12799" max="12800" width="4.28515625" style="1" customWidth="1"/>
    <col min="12801" max="12801" width="5.5703125" style="1" customWidth="1"/>
    <col min="12802" max="12802" width="5.28515625" style="1" customWidth="1"/>
    <col min="12803" max="12803" width="44.7109375" style="1" customWidth="1"/>
    <col min="12804" max="12804" width="15.85546875" style="1" bestFit="1" customWidth="1"/>
    <col min="12805" max="12805" width="17.28515625" style="1" customWidth="1"/>
    <col min="12806" max="12806" width="16.7109375" style="1" customWidth="1"/>
    <col min="12807" max="12807" width="11.42578125" style="1"/>
    <col min="12808" max="12808" width="16.28515625" style="1" bestFit="1" customWidth="1"/>
    <col min="12809" max="12809" width="21.7109375" style="1" bestFit="1" customWidth="1"/>
    <col min="12810" max="13054" width="11.42578125" style="1"/>
    <col min="13055" max="13056" width="4.28515625" style="1" customWidth="1"/>
    <col min="13057" max="13057" width="5.5703125" style="1" customWidth="1"/>
    <col min="13058" max="13058" width="5.28515625" style="1" customWidth="1"/>
    <col min="13059" max="13059" width="44.7109375" style="1" customWidth="1"/>
    <col min="13060" max="13060" width="15.85546875" style="1" bestFit="1" customWidth="1"/>
    <col min="13061" max="13061" width="17.28515625" style="1" customWidth="1"/>
    <col min="13062" max="13062" width="16.7109375" style="1" customWidth="1"/>
    <col min="13063" max="13063" width="11.42578125" style="1"/>
    <col min="13064" max="13064" width="16.28515625" style="1" bestFit="1" customWidth="1"/>
    <col min="13065" max="13065" width="21.7109375" style="1" bestFit="1" customWidth="1"/>
    <col min="13066" max="13310" width="11.42578125" style="1"/>
    <col min="13311" max="13312" width="4.28515625" style="1" customWidth="1"/>
    <col min="13313" max="13313" width="5.5703125" style="1" customWidth="1"/>
    <col min="13314" max="13314" width="5.28515625" style="1" customWidth="1"/>
    <col min="13315" max="13315" width="44.7109375" style="1" customWidth="1"/>
    <col min="13316" max="13316" width="15.85546875" style="1" bestFit="1" customWidth="1"/>
    <col min="13317" max="13317" width="17.28515625" style="1" customWidth="1"/>
    <col min="13318" max="13318" width="16.7109375" style="1" customWidth="1"/>
    <col min="13319" max="13319" width="11.42578125" style="1"/>
    <col min="13320" max="13320" width="16.28515625" style="1" bestFit="1" customWidth="1"/>
    <col min="13321" max="13321" width="21.7109375" style="1" bestFit="1" customWidth="1"/>
    <col min="13322" max="13566" width="11.42578125" style="1"/>
    <col min="13567" max="13568" width="4.28515625" style="1" customWidth="1"/>
    <col min="13569" max="13569" width="5.5703125" style="1" customWidth="1"/>
    <col min="13570" max="13570" width="5.28515625" style="1" customWidth="1"/>
    <col min="13571" max="13571" width="44.7109375" style="1" customWidth="1"/>
    <col min="13572" max="13572" width="15.85546875" style="1" bestFit="1" customWidth="1"/>
    <col min="13573" max="13573" width="17.28515625" style="1" customWidth="1"/>
    <col min="13574" max="13574" width="16.7109375" style="1" customWidth="1"/>
    <col min="13575" max="13575" width="11.42578125" style="1"/>
    <col min="13576" max="13576" width="16.28515625" style="1" bestFit="1" customWidth="1"/>
    <col min="13577" max="13577" width="21.7109375" style="1" bestFit="1" customWidth="1"/>
    <col min="13578" max="13822" width="11.42578125" style="1"/>
    <col min="13823" max="13824" width="4.28515625" style="1" customWidth="1"/>
    <col min="13825" max="13825" width="5.5703125" style="1" customWidth="1"/>
    <col min="13826" max="13826" width="5.28515625" style="1" customWidth="1"/>
    <col min="13827" max="13827" width="44.7109375" style="1" customWidth="1"/>
    <col min="13828" max="13828" width="15.85546875" style="1" bestFit="1" customWidth="1"/>
    <col min="13829" max="13829" width="17.28515625" style="1" customWidth="1"/>
    <col min="13830" max="13830" width="16.7109375" style="1" customWidth="1"/>
    <col min="13831" max="13831" width="11.42578125" style="1"/>
    <col min="13832" max="13832" width="16.28515625" style="1" bestFit="1" customWidth="1"/>
    <col min="13833" max="13833" width="21.7109375" style="1" bestFit="1" customWidth="1"/>
    <col min="13834" max="14078" width="11.42578125" style="1"/>
    <col min="14079" max="14080" width="4.28515625" style="1" customWidth="1"/>
    <col min="14081" max="14081" width="5.5703125" style="1" customWidth="1"/>
    <col min="14082" max="14082" width="5.28515625" style="1" customWidth="1"/>
    <col min="14083" max="14083" width="44.7109375" style="1" customWidth="1"/>
    <col min="14084" max="14084" width="15.85546875" style="1" bestFit="1" customWidth="1"/>
    <col min="14085" max="14085" width="17.28515625" style="1" customWidth="1"/>
    <col min="14086" max="14086" width="16.7109375" style="1" customWidth="1"/>
    <col min="14087" max="14087" width="11.42578125" style="1"/>
    <col min="14088" max="14088" width="16.28515625" style="1" bestFit="1" customWidth="1"/>
    <col min="14089" max="14089" width="21.7109375" style="1" bestFit="1" customWidth="1"/>
    <col min="14090" max="14334" width="11.42578125" style="1"/>
    <col min="14335" max="14336" width="4.28515625" style="1" customWidth="1"/>
    <col min="14337" max="14337" width="5.5703125" style="1" customWidth="1"/>
    <col min="14338" max="14338" width="5.28515625" style="1" customWidth="1"/>
    <col min="14339" max="14339" width="44.7109375" style="1" customWidth="1"/>
    <col min="14340" max="14340" width="15.85546875" style="1" bestFit="1" customWidth="1"/>
    <col min="14341" max="14341" width="17.28515625" style="1" customWidth="1"/>
    <col min="14342" max="14342" width="16.7109375" style="1" customWidth="1"/>
    <col min="14343" max="14343" width="11.42578125" style="1"/>
    <col min="14344" max="14344" width="16.28515625" style="1" bestFit="1" customWidth="1"/>
    <col min="14345" max="14345" width="21.7109375" style="1" bestFit="1" customWidth="1"/>
    <col min="14346" max="14590" width="11.42578125" style="1"/>
    <col min="14591" max="14592" width="4.28515625" style="1" customWidth="1"/>
    <col min="14593" max="14593" width="5.5703125" style="1" customWidth="1"/>
    <col min="14594" max="14594" width="5.28515625" style="1" customWidth="1"/>
    <col min="14595" max="14595" width="44.7109375" style="1" customWidth="1"/>
    <col min="14596" max="14596" width="15.85546875" style="1" bestFit="1" customWidth="1"/>
    <col min="14597" max="14597" width="17.28515625" style="1" customWidth="1"/>
    <col min="14598" max="14598" width="16.7109375" style="1" customWidth="1"/>
    <col min="14599" max="14599" width="11.42578125" style="1"/>
    <col min="14600" max="14600" width="16.28515625" style="1" bestFit="1" customWidth="1"/>
    <col min="14601" max="14601" width="21.7109375" style="1" bestFit="1" customWidth="1"/>
    <col min="14602" max="14846" width="11.42578125" style="1"/>
    <col min="14847" max="14848" width="4.28515625" style="1" customWidth="1"/>
    <col min="14849" max="14849" width="5.5703125" style="1" customWidth="1"/>
    <col min="14850" max="14850" width="5.28515625" style="1" customWidth="1"/>
    <col min="14851" max="14851" width="44.7109375" style="1" customWidth="1"/>
    <col min="14852" max="14852" width="15.85546875" style="1" bestFit="1" customWidth="1"/>
    <col min="14853" max="14853" width="17.28515625" style="1" customWidth="1"/>
    <col min="14854" max="14854" width="16.7109375" style="1" customWidth="1"/>
    <col min="14855" max="14855" width="11.42578125" style="1"/>
    <col min="14856" max="14856" width="16.28515625" style="1" bestFit="1" customWidth="1"/>
    <col min="14857" max="14857" width="21.7109375" style="1" bestFit="1" customWidth="1"/>
    <col min="14858" max="15102" width="11.42578125" style="1"/>
    <col min="15103" max="15104" width="4.28515625" style="1" customWidth="1"/>
    <col min="15105" max="15105" width="5.5703125" style="1" customWidth="1"/>
    <col min="15106" max="15106" width="5.28515625" style="1" customWidth="1"/>
    <col min="15107" max="15107" width="44.7109375" style="1" customWidth="1"/>
    <col min="15108" max="15108" width="15.85546875" style="1" bestFit="1" customWidth="1"/>
    <col min="15109" max="15109" width="17.28515625" style="1" customWidth="1"/>
    <col min="15110" max="15110" width="16.7109375" style="1" customWidth="1"/>
    <col min="15111" max="15111" width="11.42578125" style="1"/>
    <col min="15112" max="15112" width="16.28515625" style="1" bestFit="1" customWidth="1"/>
    <col min="15113" max="15113" width="21.7109375" style="1" bestFit="1" customWidth="1"/>
    <col min="15114" max="15358" width="11.42578125" style="1"/>
    <col min="15359" max="15360" width="4.28515625" style="1" customWidth="1"/>
    <col min="15361" max="15361" width="5.5703125" style="1" customWidth="1"/>
    <col min="15362" max="15362" width="5.28515625" style="1" customWidth="1"/>
    <col min="15363" max="15363" width="44.7109375" style="1" customWidth="1"/>
    <col min="15364" max="15364" width="15.85546875" style="1" bestFit="1" customWidth="1"/>
    <col min="15365" max="15365" width="17.28515625" style="1" customWidth="1"/>
    <col min="15366" max="15366" width="16.7109375" style="1" customWidth="1"/>
    <col min="15367" max="15367" width="11.42578125" style="1"/>
    <col min="15368" max="15368" width="16.28515625" style="1" bestFit="1" customWidth="1"/>
    <col min="15369" max="15369" width="21.7109375" style="1" bestFit="1" customWidth="1"/>
    <col min="15370" max="15614" width="11.42578125" style="1"/>
    <col min="15615" max="15616" width="4.28515625" style="1" customWidth="1"/>
    <col min="15617" max="15617" width="5.5703125" style="1" customWidth="1"/>
    <col min="15618" max="15618" width="5.28515625" style="1" customWidth="1"/>
    <col min="15619" max="15619" width="44.7109375" style="1" customWidth="1"/>
    <col min="15620" max="15620" width="15.85546875" style="1" bestFit="1" customWidth="1"/>
    <col min="15621" max="15621" width="17.28515625" style="1" customWidth="1"/>
    <col min="15622" max="15622" width="16.7109375" style="1" customWidth="1"/>
    <col min="15623" max="15623" width="11.42578125" style="1"/>
    <col min="15624" max="15624" width="16.28515625" style="1" bestFit="1" customWidth="1"/>
    <col min="15625" max="15625" width="21.7109375" style="1" bestFit="1" customWidth="1"/>
    <col min="15626" max="15870" width="11.42578125" style="1"/>
    <col min="15871" max="15872" width="4.28515625" style="1" customWidth="1"/>
    <col min="15873" max="15873" width="5.5703125" style="1" customWidth="1"/>
    <col min="15874" max="15874" width="5.28515625" style="1" customWidth="1"/>
    <col min="15875" max="15875" width="44.7109375" style="1" customWidth="1"/>
    <col min="15876" max="15876" width="15.85546875" style="1" bestFit="1" customWidth="1"/>
    <col min="15877" max="15877" width="17.28515625" style="1" customWidth="1"/>
    <col min="15878" max="15878" width="16.7109375" style="1" customWidth="1"/>
    <col min="15879" max="15879" width="11.42578125" style="1"/>
    <col min="15880" max="15880" width="16.28515625" style="1" bestFit="1" customWidth="1"/>
    <col min="15881" max="15881" width="21.7109375" style="1" bestFit="1" customWidth="1"/>
    <col min="15882" max="16126" width="11.42578125" style="1"/>
    <col min="16127" max="16128" width="4.28515625" style="1" customWidth="1"/>
    <col min="16129" max="16129" width="5.5703125" style="1" customWidth="1"/>
    <col min="16130" max="16130" width="5.28515625" style="1" customWidth="1"/>
    <col min="16131" max="16131" width="44.7109375" style="1" customWidth="1"/>
    <col min="16132" max="16132" width="15.85546875" style="1" bestFit="1" customWidth="1"/>
    <col min="16133" max="16133" width="17.28515625" style="1" customWidth="1"/>
    <col min="16134" max="16134" width="16.7109375" style="1" customWidth="1"/>
    <col min="16135" max="16135" width="11.42578125" style="1"/>
    <col min="16136" max="16136" width="16.28515625" style="1" bestFit="1" customWidth="1"/>
    <col min="16137" max="16137" width="21.7109375" style="1" bestFit="1" customWidth="1"/>
    <col min="16138" max="16384" width="11.42578125" style="1"/>
  </cols>
  <sheetData>
    <row r="2" spans="1:8" ht="21" customHeight="1" x14ac:dyDescent="0.25">
      <c r="A2" s="123"/>
      <c r="B2" s="123"/>
      <c r="C2" s="123"/>
      <c r="D2" s="123"/>
      <c r="E2" s="123"/>
      <c r="F2" s="123"/>
    </row>
    <row r="3" spans="1:8" ht="51" customHeight="1" x14ac:dyDescent="0.2">
      <c r="A3" s="124" t="s">
        <v>93</v>
      </c>
      <c r="B3" s="124"/>
      <c r="C3" s="124"/>
      <c r="D3" s="124"/>
      <c r="E3" s="124"/>
      <c r="F3" s="124"/>
    </row>
    <row r="4" spans="1:8" s="92" customFormat="1" ht="26.25" customHeight="1" x14ac:dyDescent="0.2">
      <c r="A4" s="124" t="s">
        <v>61</v>
      </c>
      <c r="B4" s="124"/>
      <c r="C4" s="124"/>
      <c r="D4" s="124"/>
      <c r="E4" s="124"/>
      <c r="F4" s="124"/>
    </row>
    <row r="5" spans="1:8" ht="15.75" customHeight="1" x14ac:dyDescent="0.25">
      <c r="A5" s="93"/>
      <c r="B5" s="94"/>
      <c r="C5" s="94"/>
      <c r="D5" s="94"/>
      <c r="E5" s="94"/>
    </row>
    <row r="6" spans="1:8" ht="27.75" customHeight="1" x14ac:dyDescent="0.25">
      <c r="A6" s="95"/>
      <c r="B6" s="96"/>
      <c r="C6" s="96"/>
      <c r="D6" s="97"/>
      <c r="E6" s="98"/>
      <c r="F6" s="99" t="s">
        <v>92</v>
      </c>
      <c r="G6" s="100"/>
    </row>
    <row r="7" spans="1:8" ht="27.75" customHeight="1" x14ac:dyDescent="0.25">
      <c r="A7" s="125" t="s">
        <v>62</v>
      </c>
      <c r="B7" s="126"/>
      <c r="C7" s="126"/>
      <c r="D7" s="126"/>
      <c r="E7" s="127"/>
      <c r="F7" s="101">
        <f>F8+F9</f>
        <v>8945850</v>
      </c>
      <c r="G7" s="102"/>
    </row>
    <row r="8" spans="1:8" ht="22.5" customHeight="1" x14ac:dyDescent="0.25">
      <c r="A8" s="128" t="s">
        <v>63</v>
      </c>
      <c r="B8" s="129"/>
      <c r="C8" s="129"/>
      <c r="D8" s="129"/>
      <c r="E8" s="130"/>
      <c r="F8" s="103">
        <v>8945850</v>
      </c>
    </row>
    <row r="9" spans="1:8" ht="22.5" customHeight="1" x14ac:dyDescent="0.25">
      <c r="A9" s="131" t="s">
        <v>64</v>
      </c>
      <c r="B9" s="130"/>
      <c r="C9" s="130"/>
      <c r="D9" s="130"/>
      <c r="E9" s="130"/>
      <c r="F9" s="103">
        <v>0</v>
      </c>
    </row>
    <row r="10" spans="1:8" ht="22.5" customHeight="1" x14ac:dyDescent="0.25">
      <c r="A10" s="104" t="s">
        <v>65</v>
      </c>
      <c r="B10" s="105"/>
      <c r="C10" s="105"/>
      <c r="D10" s="105"/>
      <c r="E10" s="105"/>
      <c r="F10" s="101">
        <f>+F11+F12</f>
        <v>8945850</v>
      </c>
    </row>
    <row r="11" spans="1:8" ht="22.5" customHeight="1" x14ac:dyDescent="0.25">
      <c r="A11" s="132" t="s">
        <v>66</v>
      </c>
      <c r="B11" s="129"/>
      <c r="C11" s="129"/>
      <c r="D11" s="129"/>
      <c r="E11" s="133"/>
      <c r="F11" s="103">
        <f>'PLAN RASHODA I IZDATAKA'!C6+'PLAN RASHODA I IZDATAKA'!C19+'PLAN RASHODA I IZDATAKA'!C23+'PLAN RASHODA I IZDATAKA'!C33+'PLAN RASHODA I IZDATAKA'!C51+'PLAN RASHODA I IZDATAKA'!C66+'PLAN RASHODA I IZDATAKA'!C77</f>
        <v>8819600</v>
      </c>
      <c r="G11" s="82"/>
      <c r="H11" s="82"/>
    </row>
    <row r="12" spans="1:8" ht="22.5" customHeight="1" x14ac:dyDescent="0.25">
      <c r="A12" s="131" t="s">
        <v>67</v>
      </c>
      <c r="B12" s="130"/>
      <c r="C12" s="130"/>
      <c r="D12" s="130"/>
      <c r="E12" s="130"/>
      <c r="F12" s="103">
        <f>'PLAN RASHODA I IZDATAKA'!C42</f>
        <v>126250</v>
      </c>
      <c r="G12" s="82"/>
      <c r="H12" s="82"/>
    </row>
    <row r="13" spans="1:8" ht="22.5" customHeight="1" x14ac:dyDescent="0.25">
      <c r="A13" s="134" t="s">
        <v>68</v>
      </c>
      <c r="B13" s="126"/>
      <c r="C13" s="126"/>
      <c r="D13" s="126"/>
      <c r="E13" s="126"/>
      <c r="F13" s="106">
        <f>+F7-F10</f>
        <v>0</v>
      </c>
      <c r="H13" s="82"/>
    </row>
    <row r="14" spans="1:8" ht="25.5" customHeight="1" x14ac:dyDescent="0.2">
      <c r="A14" s="124"/>
      <c r="B14" s="135"/>
      <c r="C14" s="135"/>
      <c r="D14" s="135"/>
      <c r="E14" s="135"/>
      <c r="F14" s="136"/>
    </row>
    <row r="15" spans="1:8" ht="27.75" customHeight="1" x14ac:dyDescent="0.25">
      <c r="A15" s="95"/>
      <c r="B15" s="96"/>
      <c r="C15" s="96"/>
      <c r="D15" s="97"/>
      <c r="E15" s="98"/>
      <c r="F15" s="99" t="s">
        <v>92</v>
      </c>
      <c r="H15" s="82"/>
    </row>
    <row r="16" spans="1:8" ht="30.75" customHeight="1" x14ac:dyDescent="0.25">
      <c r="A16" s="137" t="s">
        <v>69</v>
      </c>
      <c r="B16" s="138"/>
      <c r="C16" s="138"/>
      <c r="D16" s="138"/>
      <c r="E16" s="139"/>
      <c r="F16" s="107">
        <v>-449648</v>
      </c>
      <c r="H16" s="82"/>
    </row>
    <row r="17" spans="1:9" ht="34.5" customHeight="1" x14ac:dyDescent="0.25">
      <c r="A17" s="120" t="s">
        <v>70</v>
      </c>
      <c r="B17" s="121"/>
      <c r="C17" s="121"/>
      <c r="D17" s="121"/>
      <c r="E17" s="122"/>
      <c r="F17" s="108"/>
      <c r="H17" s="82"/>
    </row>
    <row r="18" spans="1:9" s="87" customFormat="1" ht="25.5" customHeight="1" x14ac:dyDescent="0.25">
      <c r="A18" s="142"/>
      <c r="B18" s="135"/>
      <c r="C18" s="135"/>
      <c r="D18" s="135"/>
      <c r="E18" s="135"/>
      <c r="F18" s="136"/>
      <c r="H18" s="109"/>
    </row>
    <row r="19" spans="1:9" s="87" customFormat="1" ht="27.75" customHeight="1" x14ac:dyDescent="0.25">
      <c r="A19" s="95"/>
      <c r="B19" s="96"/>
      <c r="C19" s="96"/>
      <c r="D19" s="97"/>
      <c r="E19" s="98"/>
      <c r="F19" s="99" t="s">
        <v>92</v>
      </c>
      <c r="H19" s="109"/>
      <c r="I19" s="109"/>
    </row>
    <row r="20" spans="1:9" s="87" customFormat="1" ht="22.5" customHeight="1" x14ac:dyDescent="0.25">
      <c r="A20" s="128" t="s">
        <v>71</v>
      </c>
      <c r="B20" s="129"/>
      <c r="C20" s="129"/>
      <c r="D20" s="129"/>
      <c r="E20" s="129"/>
      <c r="F20" s="103"/>
      <c r="H20" s="109"/>
    </row>
    <row r="21" spans="1:9" s="87" customFormat="1" ht="33.75" customHeight="1" x14ac:dyDescent="0.25">
      <c r="A21" s="128" t="s">
        <v>72</v>
      </c>
      <c r="B21" s="129"/>
      <c r="C21" s="129"/>
      <c r="D21" s="129"/>
      <c r="E21" s="129"/>
      <c r="F21" s="103">
        <v>0</v>
      </c>
    </row>
    <row r="22" spans="1:9" s="87" customFormat="1" ht="22.5" customHeight="1" x14ac:dyDescent="0.25">
      <c r="A22" s="134" t="s">
        <v>73</v>
      </c>
      <c r="B22" s="126"/>
      <c r="C22" s="126"/>
      <c r="D22" s="126"/>
      <c r="E22" s="126"/>
      <c r="F22" s="101">
        <f>F20-F21</f>
        <v>0</v>
      </c>
      <c r="H22" s="110"/>
      <c r="I22" s="109"/>
    </row>
    <row r="23" spans="1:9" s="87" customFormat="1" ht="25.5" customHeight="1" x14ac:dyDescent="0.25">
      <c r="A23" s="142"/>
      <c r="B23" s="135"/>
      <c r="C23" s="135"/>
      <c r="D23" s="135"/>
      <c r="E23" s="135"/>
      <c r="F23" s="136"/>
    </row>
    <row r="24" spans="1:9" s="87" customFormat="1" ht="22.5" customHeight="1" x14ac:dyDescent="0.25">
      <c r="A24" s="132" t="s">
        <v>74</v>
      </c>
      <c r="B24" s="129"/>
      <c r="C24" s="129"/>
      <c r="D24" s="129"/>
      <c r="E24" s="129"/>
      <c r="F24" s="103">
        <f>IF((F13+F17+F22)&lt;&gt;0,"NESLAGANJE ZBROJA",(F13+F17+F22))</f>
        <v>0</v>
      </c>
    </row>
    <row r="25" spans="1:9" s="87" customFormat="1" ht="18" customHeight="1" x14ac:dyDescent="0.25">
      <c r="A25" s="111"/>
      <c r="B25" s="94"/>
      <c r="C25" s="94"/>
      <c r="D25" s="94"/>
      <c r="E25" s="94"/>
    </row>
    <row r="26" spans="1:9" ht="42" customHeight="1" x14ac:dyDescent="0.25">
      <c r="A26" s="140" t="s">
        <v>75</v>
      </c>
      <c r="B26" s="141"/>
      <c r="C26" s="141"/>
      <c r="D26" s="141"/>
      <c r="E26" s="141"/>
      <c r="F26" s="141"/>
    </row>
    <row r="27" spans="1:9" x14ac:dyDescent="0.2">
      <c r="E27" s="113"/>
    </row>
    <row r="31" spans="1:9" x14ac:dyDescent="0.2">
      <c r="F31" s="82"/>
    </row>
    <row r="32" spans="1:9" x14ac:dyDescent="0.2">
      <c r="F32" s="82"/>
    </row>
    <row r="33" spans="5:6" x14ac:dyDescent="0.2">
      <c r="E33" s="114"/>
      <c r="F33" s="84"/>
    </row>
    <row r="34" spans="5:6" x14ac:dyDescent="0.2">
      <c r="E34" s="114"/>
      <c r="F34" s="82"/>
    </row>
    <row r="35" spans="5:6" x14ac:dyDescent="0.2">
      <c r="E35" s="114"/>
      <c r="F35" s="82"/>
    </row>
    <row r="36" spans="5:6" x14ac:dyDescent="0.2">
      <c r="E36" s="114"/>
      <c r="F36" s="82"/>
    </row>
    <row r="37" spans="5:6" x14ac:dyDescent="0.2">
      <c r="E37" s="114"/>
      <c r="F37" s="82"/>
    </row>
    <row r="38" spans="5:6" x14ac:dyDescent="0.2">
      <c r="E38" s="114"/>
    </row>
    <row r="43" spans="5:6" x14ac:dyDescent="0.2">
      <c r="F43" s="82"/>
    </row>
    <row r="44" spans="5:6" x14ac:dyDescent="0.2">
      <c r="F44" s="82"/>
    </row>
    <row r="45" spans="5:6" x14ac:dyDescent="0.2">
      <c r="F45" s="82"/>
    </row>
  </sheetData>
  <mergeCells count="19">
    <mergeCell ref="A26:F26"/>
    <mergeCell ref="A18:F18"/>
    <mergeCell ref="A20:E20"/>
    <mergeCell ref="A21:E21"/>
    <mergeCell ref="A22:E22"/>
    <mergeCell ref="A23:F23"/>
    <mergeCell ref="A24:E24"/>
    <mergeCell ref="A17:E17"/>
    <mergeCell ref="A2:F2"/>
    <mergeCell ref="A3:F3"/>
    <mergeCell ref="A4:F4"/>
    <mergeCell ref="A7:E7"/>
    <mergeCell ref="A8:E8"/>
    <mergeCell ref="A9:E9"/>
    <mergeCell ref="A11:E11"/>
    <mergeCell ref="A12:E12"/>
    <mergeCell ref="A13:E13"/>
    <mergeCell ref="A14:F14"/>
    <mergeCell ref="A16:E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0F18-7A96-4D2C-A0F6-26C5FA408218}">
  <sheetPr>
    <pageSetUpPr fitToPage="1"/>
  </sheetPr>
  <dimension ref="A1:H139"/>
  <sheetViews>
    <sheetView view="pageBreakPreview" topLeftCell="A5" zoomScaleNormal="100" zoomScaleSheetLayoutView="100" workbookViewId="0">
      <selection activeCell="E12" sqref="E12"/>
    </sheetView>
  </sheetViews>
  <sheetFormatPr defaultColWidth="11.42578125" defaultRowHeight="12.75" x14ac:dyDescent="0.2"/>
  <cols>
    <col min="1" max="1" width="16" style="57" customWidth="1"/>
    <col min="2" max="3" width="17.5703125" style="57" customWidth="1"/>
    <col min="4" max="4" width="17.5703125" style="90" customWidth="1"/>
    <col min="5" max="8" width="17.5703125" style="1" customWidth="1"/>
    <col min="9" max="9" width="7.85546875" style="1" customWidth="1"/>
    <col min="10" max="10" width="14.28515625" style="1" customWidth="1"/>
    <col min="11" max="11" width="7.85546875" style="1" customWidth="1"/>
    <col min="12" max="256" width="11.42578125" style="1"/>
    <col min="257" max="257" width="16" style="1" customWidth="1"/>
    <col min="258" max="264" width="17.5703125" style="1" customWidth="1"/>
    <col min="265" max="265" width="7.85546875" style="1" customWidth="1"/>
    <col min="266" max="266" width="14.28515625" style="1" customWidth="1"/>
    <col min="267" max="267" width="7.85546875" style="1" customWidth="1"/>
    <col min="268" max="512" width="11.42578125" style="1"/>
    <col min="513" max="513" width="16" style="1" customWidth="1"/>
    <col min="514" max="520" width="17.5703125" style="1" customWidth="1"/>
    <col min="521" max="521" width="7.85546875" style="1" customWidth="1"/>
    <col min="522" max="522" width="14.28515625" style="1" customWidth="1"/>
    <col min="523" max="523" width="7.85546875" style="1" customWidth="1"/>
    <col min="524" max="768" width="11.42578125" style="1"/>
    <col min="769" max="769" width="16" style="1" customWidth="1"/>
    <col min="770" max="776" width="17.5703125" style="1" customWidth="1"/>
    <col min="777" max="777" width="7.85546875" style="1" customWidth="1"/>
    <col min="778" max="778" width="14.28515625" style="1" customWidth="1"/>
    <col min="779" max="779" width="7.85546875" style="1" customWidth="1"/>
    <col min="780" max="1024" width="11.42578125" style="1"/>
    <col min="1025" max="1025" width="16" style="1" customWidth="1"/>
    <col min="1026" max="1032" width="17.5703125" style="1" customWidth="1"/>
    <col min="1033" max="1033" width="7.85546875" style="1" customWidth="1"/>
    <col min="1034" max="1034" width="14.28515625" style="1" customWidth="1"/>
    <col min="1035" max="1035" width="7.85546875" style="1" customWidth="1"/>
    <col min="1036" max="1280" width="11.42578125" style="1"/>
    <col min="1281" max="1281" width="16" style="1" customWidth="1"/>
    <col min="1282" max="1288" width="17.5703125" style="1" customWidth="1"/>
    <col min="1289" max="1289" width="7.85546875" style="1" customWidth="1"/>
    <col min="1290" max="1290" width="14.28515625" style="1" customWidth="1"/>
    <col min="1291" max="1291" width="7.85546875" style="1" customWidth="1"/>
    <col min="1292" max="1536" width="11.42578125" style="1"/>
    <col min="1537" max="1537" width="16" style="1" customWidth="1"/>
    <col min="1538" max="1544" width="17.5703125" style="1" customWidth="1"/>
    <col min="1545" max="1545" width="7.85546875" style="1" customWidth="1"/>
    <col min="1546" max="1546" width="14.28515625" style="1" customWidth="1"/>
    <col min="1547" max="1547" width="7.85546875" style="1" customWidth="1"/>
    <col min="1548" max="1792" width="11.42578125" style="1"/>
    <col min="1793" max="1793" width="16" style="1" customWidth="1"/>
    <col min="1794" max="1800" width="17.5703125" style="1" customWidth="1"/>
    <col min="1801" max="1801" width="7.85546875" style="1" customWidth="1"/>
    <col min="1802" max="1802" width="14.28515625" style="1" customWidth="1"/>
    <col min="1803" max="1803" width="7.85546875" style="1" customWidth="1"/>
    <col min="1804" max="2048" width="11.42578125" style="1"/>
    <col min="2049" max="2049" width="16" style="1" customWidth="1"/>
    <col min="2050" max="2056" width="17.5703125" style="1" customWidth="1"/>
    <col min="2057" max="2057" width="7.85546875" style="1" customWidth="1"/>
    <col min="2058" max="2058" width="14.28515625" style="1" customWidth="1"/>
    <col min="2059" max="2059" width="7.85546875" style="1" customWidth="1"/>
    <col min="2060" max="2304" width="11.42578125" style="1"/>
    <col min="2305" max="2305" width="16" style="1" customWidth="1"/>
    <col min="2306" max="2312" width="17.5703125" style="1" customWidth="1"/>
    <col min="2313" max="2313" width="7.85546875" style="1" customWidth="1"/>
    <col min="2314" max="2314" width="14.28515625" style="1" customWidth="1"/>
    <col min="2315" max="2315" width="7.85546875" style="1" customWidth="1"/>
    <col min="2316" max="2560" width="11.42578125" style="1"/>
    <col min="2561" max="2561" width="16" style="1" customWidth="1"/>
    <col min="2562" max="2568" width="17.5703125" style="1" customWidth="1"/>
    <col min="2569" max="2569" width="7.85546875" style="1" customWidth="1"/>
    <col min="2570" max="2570" width="14.28515625" style="1" customWidth="1"/>
    <col min="2571" max="2571" width="7.85546875" style="1" customWidth="1"/>
    <col min="2572" max="2816" width="11.42578125" style="1"/>
    <col min="2817" max="2817" width="16" style="1" customWidth="1"/>
    <col min="2818" max="2824" width="17.5703125" style="1" customWidth="1"/>
    <col min="2825" max="2825" width="7.85546875" style="1" customWidth="1"/>
    <col min="2826" max="2826" width="14.28515625" style="1" customWidth="1"/>
    <col min="2827" max="2827" width="7.85546875" style="1" customWidth="1"/>
    <col min="2828" max="3072" width="11.42578125" style="1"/>
    <col min="3073" max="3073" width="16" style="1" customWidth="1"/>
    <col min="3074" max="3080" width="17.5703125" style="1" customWidth="1"/>
    <col min="3081" max="3081" width="7.85546875" style="1" customWidth="1"/>
    <col min="3082" max="3082" width="14.28515625" style="1" customWidth="1"/>
    <col min="3083" max="3083" width="7.85546875" style="1" customWidth="1"/>
    <col min="3084" max="3328" width="11.42578125" style="1"/>
    <col min="3329" max="3329" width="16" style="1" customWidth="1"/>
    <col min="3330" max="3336" width="17.5703125" style="1" customWidth="1"/>
    <col min="3337" max="3337" width="7.85546875" style="1" customWidth="1"/>
    <col min="3338" max="3338" width="14.28515625" style="1" customWidth="1"/>
    <col min="3339" max="3339" width="7.85546875" style="1" customWidth="1"/>
    <col min="3340" max="3584" width="11.42578125" style="1"/>
    <col min="3585" max="3585" width="16" style="1" customWidth="1"/>
    <col min="3586" max="3592" width="17.5703125" style="1" customWidth="1"/>
    <col min="3593" max="3593" width="7.85546875" style="1" customWidth="1"/>
    <col min="3594" max="3594" width="14.28515625" style="1" customWidth="1"/>
    <col min="3595" max="3595" width="7.85546875" style="1" customWidth="1"/>
    <col min="3596" max="3840" width="11.42578125" style="1"/>
    <col min="3841" max="3841" width="16" style="1" customWidth="1"/>
    <col min="3842" max="3848" width="17.5703125" style="1" customWidth="1"/>
    <col min="3849" max="3849" width="7.85546875" style="1" customWidth="1"/>
    <col min="3850" max="3850" width="14.28515625" style="1" customWidth="1"/>
    <col min="3851" max="3851" width="7.85546875" style="1" customWidth="1"/>
    <col min="3852" max="4096" width="11.42578125" style="1"/>
    <col min="4097" max="4097" width="16" style="1" customWidth="1"/>
    <col min="4098" max="4104" width="17.5703125" style="1" customWidth="1"/>
    <col min="4105" max="4105" width="7.85546875" style="1" customWidth="1"/>
    <col min="4106" max="4106" width="14.28515625" style="1" customWidth="1"/>
    <col min="4107" max="4107" width="7.85546875" style="1" customWidth="1"/>
    <col min="4108" max="4352" width="11.42578125" style="1"/>
    <col min="4353" max="4353" width="16" style="1" customWidth="1"/>
    <col min="4354" max="4360" width="17.5703125" style="1" customWidth="1"/>
    <col min="4361" max="4361" width="7.85546875" style="1" customWidth="1"/>
    <col min="4362" max="4362" width="14.28515625" style="1" customWidth="1"/>
    <col min="4363" max="4363" width="7.85546875" style="1" customWidth="1"/>
    <col min="4364" max="4608" width="11.42578125" style="1"/>
    <col min="4609" max="4609" width="16" style="1" customWidth="1"/>
    <col min="4610" max="4616" width="17.5703125" style="1" customWidth="1"/>
    <col min="4617" max="4617" width="7.85546875" style="1" customWidth="1"/>
    <col min="4618" max="4618" width="14.28515625" style="1" customWidth="1"/>
    <col min="4619" max="4619" width="7.85546875" style="1" customWidth="1"/>
    <col min="4620" max="4864" width="11.42578125" style="1"/>
    <col min="4865" max="4865" width="16" style="1" customWidth="1"/>
    <col min="4866" max="4872" width="17.5703125" style="1" customWidth="1"/>
    <col min="4873" max="4873" width="7.85546875" style="1" customWidth="1"/>
    <col min="4874" max="4874" width="14.28515625" style="1" customWidth="1"/>
    <col min="4875" max="4875" width="7.85546875" style="1" customWidth="1"/>
    <col min="4876" max="5120" width="11.42578125" style="1"/>
    <col min="5121" max="5121" width="16" style="1" customWidth="1"/>
    <col min="5122" max="5128" width="17.5703125" style="1" customWidth="1"/>
    <col min="5129" max="5129" width="7.85546875" style="1" customWidth="1"/>
    <col min="5130" max="5130" width="14.28515625" style="1" customWidth="1"/>
    <col min="5131" max="5131" width="7.85546875" style="1" customWidth="1"/>
    <col min="5132" max="5376" width="11.42578125" style="1"/>
    <col min="5377" max="5377" width="16" style="1" customWidth="1"/>
    <col min="5378" max="5384" width="17.5703125" style="1" customWidth="1"/>
    <col min="5385" max="5385" width="7.85546875" style="1" customWidth="1"/>
    <col min="5386" max="5386" width="14.28515625" style="1" customWidth="1"/>
    <col min="5387" max="5387" width="7.85546875" style="1" customWidth="1"/>
    <col min="5388" max="5632" width="11.42578125" style="1"/>
    <col min="5633" max="5633" width="16" style="1" customWidth="1"/>
    <col min="5634" max="5640" width="17.5703125" style="1" customWidth="1"/>
    <col min="5641" max="5641" width="7.85546875" style="1" customWidth="1"/>
    <col min="5642" max="5642" width="14.28515625" style="1" customWidth="1"/>
    <col min="5643" max="5643" width="7.85546875" style="1" customWidth="1"/>
    <col min="5644" max="5888" width="11.42578125" style="1"/>
    <col min="5889" max="5889" width="16" style="1" customWidth="1"/>
    <col min="5890" max="5896" width="17.5703125" style="1" customWidth="1"/>
    <col min="5897" max="5897" width="7.85546875" style="1" customWidth="1"/>
    <col min="5898" max="5898" width="14.28515625" style="1" customWidth="1"/>
    <col min="5899" max="5899" width="7.85546875" style="1" customWidth="1"/>
    <col min="5900" max="6144" width="11.42578125" style="1"/>
    <col min="6145" max="6145" width="16" style="1" customWidth="1"/>
    <col min="6146" max="6152" width="17.5703125" style="1" customWidth="1"/>
    <col min="6153" max="6153" width="7.85546875" style="1" customWidth="1"/>
    <col min="6154" max="6154" width="14.28515625" style="1" customWidth="1"/>
    <col min="6155" max="6155" width="7.85546875" style="1" customWidth="1"/>
    <col min="6156" max="6400" width="11.42578125" style="1"/>
    <col min="6401" max="6401" width="16" style="1" customWidth="1"/>
    <col min="6402" max="6408" width="17.5703125" style="1" customWidth="1"/>
    <col min="6409" max="6409" width="7.85546875" style="1" customWidth="1"/>
    <col min="6410" max="6410" width="14.28515625" style="1" customWidth="1"/>
    <col min="6411" max="6411" width="7.85546875" style="1" customWidth="1"/>
    <col min="6412" max="6656" width="11.42578125" style="1"/>
    <col min="6657" max="6657" width="16" style="1" customWidth="1"/>
    <col min="6658" max="6664" width="17.5703125" style="1" customWidth="1"/>
    <col min="6665" max="6665" width="7.85546875" style="1" customWidth="1"/>
    <col min="6666" max="6666" width="14.28515625" style="1" customWidth="1"/>
    <col min="6667" max="6667" width="7.85546875" style="1" customWidth="1"/>
    <col min="6668" max="6912" width="11.42578125" style="1"/>
    <col min="6913" max="6913" width="16" style="1" customWidth="1"/>
    <col min="6914" max="6920" width="17.5703125" style="1" customWidth="1"/>
    <col min="6921" max="6921" width="7.85546875" style="1" customWidth="1"/>
    <col min="6922" max="6922" width="14.28515625" style="1" customWidth="1"/>
    <col min="6923" max="6923" width="7.85546875" style="1" customWidth="1"/>
    <col min="6924" max="7168" width="11.42578125" style="1"/>
    <col min="7169" max="7169" width="16" style="1" customWidth="1"/>
    <col min="7170" max="7176" width="17.5703125" style="1" customWidth="1"/>
    <col min="7177" max="7177" width="7.85546875" style="1" customWidth="1"/>
    <col min="7178" max="7178" width="14.28515625" style="1" customWidth="1"/>
    <col min="7179" max="7179" width="7.85546875" style="1" customWidth="1"/>
    <col min="7180" max="7424" width="11.42578125" style="1"/>
    <col min="7425" max="7425" width="16" style="1" customWidth="1"/>
    <col min="7426" max="7432" width="17.5703125" style="1" customWidth="1"/>
    <col min="7433" max="7433" width="7.85546875" style="1" customWidth="1"/>
    <col min="7434" max="7434" width="14.28515625" style="1" customWidth="1"/>
    <col min="7435" max="7435" width="7.85546875" style="1" customWidth="1"/>
    <col min="7436" max="7680" width="11.42578125" style="1"/>
    <col min="7681" max="7681" width="16" style="1" customWidth="1"/>
    <col min="7682" max="7688" width="17.5703125" style="1" customWidth="1"/>
    <col min="7689" max="7689" width="7.85546875" style="1" customWidth="1"/>
    <col min="7690" max="7690" width="14.28515625" style="1" customWidth="1"/>
    <col min="7691" max="7691" width="7.85546875" style="1" customWidth="1"/>
    <col min="7692" max="7936" width="11.42578125" style="1"/>
    <col min="7937" max="7937" width="16" style="1" customWidth="1"/>
    <col min="7938" max="7944" width="17.5703125" style="1" customWidth="1"/>
    <col min="7945" max="7945" width="7.85546875" style="1" customWidth="1"/>
    <col min="7946" max="7946" width="14.28515625" style="1" customWidth="1"/>
    <col min="7947" max="7947" width="7.85546875" style="1" customWidth="1"/>
    <col min="7948" max="8192" width="11.42578125" style="1"/>
    <col min="8193" max="8193" width="16" style="1" customWidth="1"/>
    <col min="8194" max="8200" width="17.5703125" style="1" customWidth="1"/>
    <col min="8201" max="8201" width="7.85546875" style="1" customWidth="1"/>
    <col min="8202" max="8202" width="14.28515625" style="1" customWidth="1"/>
    <col min="8203" max="8203" width="7.85546875" style="1" customWidth="1"/>
    <col min="8204" max="8448" width="11.42578125" style="1"/>
    <col min="8449" max="8449" width="16" style="1" customWidth="1"/>
    <col min="8450" max="8456" width="17.5703125" style="1" customWidth="1"/>
    <col min="8457" max="8457" width="7.85546875" style="1" customWidth="1"/>
    <col min="8458" max="8458" width="14.28515625" style="1" customWidth="1"/>
    <col min="8459" max="8459" width="7.85546875" style="1" customWidth="1"/>
    <col min="8460" max="8704" width="11.42578125" style="1"/>
    <col min="8705" max="8705" width="16" style="1" customWidth="1"/>
    <col min="8706" max="8712" width="17.5703125" style="1" customWidth="1"/>
    <col min="8713" max="8713" width="7.85546875" style="1" customWidth="1"/>
    <col min="8714" max="8714" width="14.28515625" style="1" customWidth="1"/>
    <col min="8715" max="8715" width="7.85546875" style="1" customWidth="1"/>
    <col min="8716" max="8960" width="11.42578125" style="1"/>
    <col min="8961" max="8961" width="16" style="1" customWidth="1"/>
    <col min="8962" max="8968" width="17.5703125" style="1" customWidth="1"/>
    <col min="8969" max="8969" width="7.85546875" style="1" customWidth="1"/>
    <col min="8970" max="8970" width="14.28515625" style="1" customWidth="1"/>
    <col min="8971" max="8971" width="7.85546875" style="1" customWidth="1"/>
    <col min="8972" max="9216" width="11.42578125" style="1"/>
    <col min="9217" max="9217" width="16" style="1" customWidth="1"/>
    <col min="9218" max="9224" width="17.5703125" style="1" customWidth="1"/>
    <col min="9225" max="9225" width="7.85546875" style="1" customWidth="1"/>
    <col min="9226" max="9226" width="14.28515625" style="1" customWidth="1"/>
    <col min="9227" max="9227" width="7.85546875" style="1" customWidth="1"/>
    <col min="9228" max="9472" width="11.42578125" style="1"/>
    <col min="9473" max="9473" width="16" style="1" customWidth="1"/>
    <col min="9474" max="9480" width="17.5703125" style="1" customWidth="1"/>
    <col min="9481" max="9481" width="7.85546875" style="1" customWidth="1"/>
    <col min="9482" max="9482" width="14.28515625" style="1" customWidth="1"/>
    <col min="9483" max="9483" width="7.85546875" style="1" customWidth="1"/>
    <col min="9484" max="9728" width="11.42578125" style="1"/>
    <col min="9729" max="9729" width="16" style="1" customWidth="1"/>
    <col min="9730" max="9736" width="17.5703125" style="1" customWidth="1"/>
    <col min="9737" max="9737" width="7.85546875" style="1" customWidth="1"/>
    <col min="9738" max="9738" width="14.28515625" style="1" customWidth="1"/>
    <col min="9739" max="9739" width="7.85546875" style="1" customWidth="1"/>
    <col min="9740" max="9984" width="11.42578125" style="1"/>
    <col min="9985" max="9985" width="16" style="1" customWidth="1"/>
    <col min="9986" max="9992" width="17.5703125" style="1" customWidth="1"/>
    <col min="9993" max="9993" width="7.85546875" style="1" customWidth="1"/>
    <col min="9994" max="9994" width="14.28515625" style="1" customWidth="1"/>
    <col min="9995" max="9995" width="7.85546875" style="1" customWidth="1"/>
    <col min="9996" max="10240" width="11.42578125" style="1"/>
    <col min="10241" max="10241" width="16" style="1" customWidth="1"/>
    <col min="10242" max="10248" width="17.5703125" style="1" customWidth="1"/>
    <col min="10249" max="10249" width="7.85546875" style="1" customWidth="1"/>
    <col min="10250" max="10250" width="14.28515625" style="1" customWidth="1"/>
    <col min="10251" max="10251" width="7.85546875" style="1" customWidth="1"/>
    <col min="10252" max="10496" width="11.42578125" style="1"/>
    <col min="10497" max="10497" width="16" style="1" customWidth="1"/>
    <col min="10498" max="10504" width="17.5703125" style="1" customWidth="1"/>
    <col min="10505" max="10505" width="7.85546875" style="1" customWidth="1"/>
    <col min="10506" max="10506" width="14.28515625" style="1" customWidth="1"/>
    <col min="10507" max="10507" width="7.85546875" style="1" customWidth="1"/>
    <col min="10508" max="10752" width="11.42578125" style="1"/>
    <col min="10753" max="10753" width="16" style="1" customWidth="1"/>
    <col min="10754" max="10760" width="17.5703125" style="1" customWidth="1"/>
    <col min="10761" max="10761" width="7.85546875" style="1" customWidth="1"/>
    <col min="10762" max="10762" width="14.28515625" style="1" customWidth="1"/>
    <col min="10763" max="10763" width="7.85546875" style="1" customWidth="1"/>
    <col min="10764" max="11008" width="11.42578125" style="1"/>
    <col min="11009" max="11009" width="16" style="1" customWidth="1"/>
    <col min="11010" max="11016" width="17.5703125" style="1" customWidth="1"/>
    <col min="11017" max="11017" width="7.85546875" style="1" customWidth="1"/>
    <col min="11018" max="11018" width="14.28515625" style="1" customWidth="1"/>
    <col min="11019" max="11019" width="7.85546875" style="1" customWidth="1"/>
    <col min="11020" max="11264" width="11.42578125" style="1"/>
    <col min="11265" max="11265" width="16" style="1" customWidth="1"/>
    <col min="11266" max="11272" width="17.5703125" style="1" customWidth="1"/>
    <col min="11273" max="11273" width="7.85546875" style="1" customWidth="1"/>
    <col min="11274" max="11274" width="14.28515625" style="1" customWidth="1"/>
    <col min="11275" max="11275" width="7.85546875" style="1" customWidth="1"/>
    <col min="11276" max="11520" width="11.42578125" style="1"/>
    <col min="11521" max="11521" width="16" style="1" customWidth="1"/>
    <col min="11522" max="11528" width="17.5703125" style="1" customWidth="1"/>
    <col min="11529" max="11529" width="7.85546875" style="1" customWidth="1"/>
    <col min="11530" max="11530" width="14.28515625" style="1" customWidth="1"/>
    <col min="11531" max="11531" width="7.85546875" style="1" customWidth="1"/>
    <col min="11532" max="11776" width="11.42578125" style="1"/>
    <col min="11777" max="11777" width="16" style="1" customWidth="1"/>
    <col min="11778" max="11784" width="17.5703125" style="1" customWidth="1"/>
    <col min="11785" max="11785" width="7.85546875" style="1" customWidth="1"/>
    <col min="11786" max="11786" width="14.28515625" style="1" customWidth="1"/>
    <col min="11787" max="11787" width="7.85546875" style="1" customWidth="1"/>
    <col min="11788" max="12032" width="11.42578125" style="1"/>
    <col min="12033" max="12033" width="16" style="1" customWidth="1"/>
    <col min="12034" max="12040" width="17.5703125" style="1" customWidth="1"/>
    <col min="12041" max="12041" width="7.85546875" style="1" customWidth="1"/>
    <col min="12042" max="12042" width="14.28515625" style="1" customWidth="1"/>
    <col min="12043" max="12043" width="7.85546875" style="1" customWidth="1"/>
    <col min="12044" max="12288" width="11.42578125" style="1"/>
    <col min="12289" max="12289" width="16" style="1" customWidth="1"/>
    <col min="12290" max="12296" width="17.5703125" style="1" customWidth="1"/>
    <col min="12297" max="12297" width="7.85546875" style="1" customWidth="1"/>
    <col min="12298" max="12298" width="14.28515625" style="1" customWidth="1"/>
    <col min="12299" max="12299" width="7.85546875" style="1" customWidth="1"/>
    <col min="12300" max="12544" width="11.42578125" style="1"/>
    <col min="12545" max="12545" width="16" style="1" customWidth="1"/>
    <col min="12546" max="12552" width="17.5703125" style="1" customWidth="1"/>
    <col min="12553" max="12553" width="7.85546875" style="1" customWidth="1"/>
    <col min="12554" max="12554" width="14.28515625" style="1" customWidth="1"/>
    <col min="12555" max="12555" width="7.85546875" style="1" customWidth="1"/>
    <col min="12556" max="12800" width="11.42578125" style="1"/>
    <col min="12801" max="12801" width="16" style="1" customWidth="1"/>
    <col min="12802" max="12808" width="17.5703125" style="1" customWidth="1"/>
    <col min="12809" max="12809" width="7.85546875" style="1" customWidth="1"/>
    <col min="12810" max="12810" width="14.28515625" style="1" customWidth="1"/>
    <col min="12811" max="12811" width="7.85546875" style="1" customWidth="1"/>
    <col min="12812" max="13056" width="11.42578125" style="1"/>
    <col min="13057" max="13057" width="16" style="1" customWidth="1"/>
    <col min="13058" max="13064" width="17.5703125" style="1" customWidth="1"/>
    <col min="13065" max="13065" width="7.85546875" style="1" customWidth="1"/>
    <col min="13066" max="13066" width="14.28515625" style="1" customWidth="1"/>
    <col min="13067" max="13067" width="7.85546875" style="1" customWidth="1"/>
    <col min="13068" max="13312" width="11.42578125" style="1"/>
    <col min="13313" max="13313" width="16" style="1" customWidth="1"/>
    <col min="13314" max="13320" width="17.5703125" style="1" customWidth="1"/>
    <col min="13321" max="13321" width="7.85546875" style="1" customWidth="1"/>
    <col min="13322" max="13322" width="14.28515625" style="1" customWidth="1"/>
    <col min="13323" max="13323" width="7.85546875" style="1" customWidth="1"/>
    <col min="13324" max="13568" width="11.42578125" style="1"/>
    <col min="13569" max="13569" width="16" style="1" customWidth="1"/>
    <col min="13570" max="13576" width="17.5703125" style="1" customWidth="1"/>
    <col min="13577" max="13577" width="7.85546875" style="1" customWidth="1"/>
    <col min="13578" max="13578" width="14.28515625" style="1" customWidth="1"/>
    <col min="13579" max="13579" width="7.85546875" style="1" customWidth="1"/>
    <col min="13580" max="13824" width="11.42578125" style="1"/>
    <col min="13825" max="13825" width="16" style="1" customWidth="1"/>
    <col min="13826" max="13832" width="17.5703125" style="1" customWidth="1"/>
    <col min="13833" max="13833" width="7.85546875" style="1" customWidth="1"/>
    <col min="13834" max="13834" width="14.28515625" style="1" customWidth="1"/>
    <col min="13835" max="13835" width="7.85546875" style="1" customWidth="1"/>
    <col min="13836" max="14080" width="11.42578125" style="1"/>
    <col min="14081" max="14081" width="16" style="1" customWidth="1"/>
    <col min="14082" max="14088" width="17.5703125" style="1" customWidth="1"/>
    <col min="14089" max="14089" width="7.85546875" style="1" customWidth="1"/>
    <col min="14090" max="14090" width="14.28515625" style="1" customWidth="1"/>
    <col min="14091" max="14091" width="7.85546875" style="1" customWidth="1"/>
    <col min="14092" max="14336" width="11.42578125" style="1"/>
    <col min="14337" max="14337" width="16" style="1" customWidth="1"/>
    <col min="14338" max="14344" width="17.5703125" style="1" customWidth="1"/>
    <col min="14345" max="14345" width="7.85546875" style="1" customWidth="1"/>
    <col min="14346" max="14346" width="14.28515625" style="1" customWidth="1"/>
    <col min="14347" max="14347" width="7.85546875" style="1" customWidth="1"/>
    <col min="14348" max="14592" width="11.42578125" style="1"/>
    <col min="14593" max="14593" width="16" style="1" customWidth="1"/>
    <col min="14594" max="14600" width="17.5703125" style="1" customWidth="1"/>
    <col min="14601" max="14601" width="7.85546875" style="1" customWidth="1"/>
    <col min="14602" max="14602" width="14.28515625" style="1" customWidth="1"/>
    <col min="14603" max="14603" width="7.85546875" style="1" customWidth="1"/>
    <col min="14604" max="14848" width="11.42578125" style="1"/>
    <col min="14849" max="14849" width="16" style="1" customWidth="1"/>
    <col min="14850" max="14856" width="17.5703125" style="1" customWidth="1"/>
    <col min="14857" max="14857" width="7.85546875" style="1" customWidth="1"/>
    <col min="14858" max="14858" width="14.28515625" style="1" customWidth="1"/>
    <col min="14859" max="14859" width="7.85546875" style="1" customWidth="1"/>
    <col min="14860" max="15104" width="11.42578125" style="1"/>
    <col min="15105" max="15105" width="16" style="1" customWidth="1"/>
    <col min="15106" max="15112" width="17.5703125" style="1" customWidth="1"/>
    <col min="15113" max="15113" width="7.85546875" style="1" customWidth="1"/>
    <col min="15114" max="15114" width="14.28515625" style="1" customWidth="1"/>
    <col min="15115" max="15115" width="7.85546875" style="1" customWidth="1"/>
    <col min="15116" max="15360" width="11.42578125" style="1"/>
    <col min="15361" max="15361" width="16" style="1" customWidth="1"/>
    <col min="15362" max="15368" width="17.5703125" style="1" customWidth="1"/>
    <col min="15369" max="15369" width="7.85546875" style="1" customWidth="1"/>
    <col min="15370" max="15370" width="14.28515625" style="1" customWidth="1"/>
    <col min="15371" max="15371" width="7.85546875" style="1" customWidth="1"/>
    <col min="15372" max="15616" width="11.42578125" style="1"/>
    <col min="15617" max="15617" width="16" style="1" customWidth="1"/>
    <col min="15618" max="15624" width="17.5703125" style="1" customWidth="1"/>
    <col min="15625" max="15625" width="7.85546875" style="1" customWidth="1"/>
    <col min="15626" max="15626" width="14.28515625" style="1" customWidth="1"/>
    <col min="15627" max="15627" width="7.85546875" style="1" customWidth="1"/>
    <col min="15628" max="15872" width="11.42578125" style="1"/>
    <col min="15873" max="15873" width="16" style="1" customWidth="1"/>
    <col min="15874" max="15880" width="17.5703125" style="1" customWidth="1"/>
    <col min="15881" max="15881" width="7.85546875" style="1" customWidth="1"/>
    <col min="15882" max="15882" width="14.28515625" style="1" customWidth="1"/>
    <col min="15883" max="15883" width="7.85546875" style="1" customWidth="1"/>
    <col min="15884" max="16128" width="11.42578125" style="1"/>
    <col min="16129" max="16129" width="16" style="1" customWidth="1"/>
    <col min="16130" max="16136" width="17.5703125" style="1" customWidth="1"/>
    <col min="16137" max="16137" width="7.85546875" style="1" customWidth="1"/>
    <col min="16138" max="16138" width="14.28515625" style="1" customWidth="1"/>
    <col min="16139" max="16139" width="7.85546875" style="1" customWidth="1"/>
    <col min="16140" max="16384" width="11.42578125" style="1"/>
  </cols>
  <sheetData>
    <row r="1" spans="1:8" ht="24" customHeight="1" x14ac:dyDescent="0.2">
      <c r="A1" s="124" t="s">
        <v>51</v>
      </c>
      <c r="B1" s="124"/>
      <c r="C1" s="124"/>
      <c r="D1" s="124"/>
      <c r="E1" s="124"/>
      <c r="F1" s="124"/>
      <c r="G1" s="124"/>
      <c r="H1" s="124"/>
    </row>
    <row r="2" spans="1:8" s="33" customFormat="1" ht="13.5" thickBot="1" x14ac:dyDescent="0.25">
      <c r="A2" s="32"/>
      <c r="H2" s="34" t="s">
        <v>52</v>
      </c>
    </row>
    <row r="3" spans="1:8" s="33" customFormat="1" ht="26.25" customHeight="1" thickBot="1" x14ac:dyDescent="0.25">
      <c r="A3" s="35" t="s">
        <v>53</v>
      </c>
      <c r="B3" s="145" t="s">
        <v>59</v>
      </c>
      <c r="C3" s="146"/>
      <c r="D3" s="146"/>
      <c r="E3" s="146"/>
      <c r="F3" s="146"/>
      <c r="G3" s="146"/>
      <c r="H3" s="147"/>
    </row>
    <row r="4" spans="1:8" s="33" customFormat="1" ht="90" thickBot="1" x14ac:dyDescent="0.25">
      <c r="A4" s="36" t="s">
        <v>54</v>
      </c>
      <c r="B4" s="37" t="s">
        <v>55</v>
      </c>
      <c r="C4" s="38" t="s">
        <v>4</v>
      </c>
      <c r="D4" s="38" t="s">
        <v>5</v>
      </c>
      <c r="E4" s="38" t="s">
        <v>6</v>
      </c>
      <c r="F4" s="38" t="s">
        <v>56</v>
      </c>
      <c r="G4" s="38" t="s">
        <v>57</v>
      </c>
      <c r="H4" s="39" t="s">
        <v>9</v>
      </c>
    </row>
    <row r="5" spans="1:8" s="33" customFormat="1" ht="99.6" customHeight="1" x14ac:dyDescent="0.2">
      <c r="A5" s="40" t="s">
        <v>79</v>
      </c>
      <c r="B5" s="41"/>
      <c r="C5" s="42"/>
      <c r="D5" s="43"/>
      <c r="E5" s="44">
        <v>5975000</v>
      </c>
      <c r="F5" s="44"/>
      <c r="G5" s="45"/>
      <c r="H5" s="46"/>
    </row>
    <row r="6" spans="1:8" s="33" customFormat="1" ht="63.75" x14ac:dyDescent="0.2">
      <c r="A6" s="47" t="s">
        <v>89</v>
      </c>
      <c r="B6" s="48"/>
      <c r="C6" s="49"/>
      <c r="D6" s="49"/>
      <c r="E6" s="49">
        <v>92500</v>
      </c>
      <c r="F6" s="49"/>
      <c r="G6" s="50"/>
      <c r="H6" s="51"/>
    </row>
    <row r="7" spans="1:8" s="33" customFormat="1" ht="51" x14ac:dyDescent="0.2">
      <c r="A7" s="47" t="s">
        <v>76</v>
      </c>
      <c r="B7" s="48"/>
      <c r="C7" s="49"/>
      <c r="D7" s="49"/>
      <c r="E7" s="49">
        <v>1438850</v>
      </c>
      <c r="F7" s="49"/>
      <c r="G7" s="50"/>
      <c r="H7" s="51"/>
    </row>
    <row r="8" spans="1:8" s="33" customFormat="1" ht="51" x14ac:dyDescent="0.2">
      <c r="A8" s="47" t="s">
        <v>78</v>
      </c>
      <c r="B8" s="48"/>
      <c r="C8" s="49"/>
      <c r="D8" s="49"/>
      <c r="E8" s="49"/>
      <c r="F8" s="49">
        <v>40000</v>
      </c>
      <c r="G8" s="50"/>
      <c r="H8" s="51"/>
    </row>
    <row r="9" spans="1:8" s="33" customFormat="1" ht="89.25" x14ac:dyDescent="0.2">
      <c r="A9" s="47" t="s">
        <v>77</v>
      </c>
      <c r="B9" s="48">
        <v>1399500</v>
      </c>
      <c r="C9" s="49"/>
      <c r="D9" s="49"/>
      <c r="E9" s="49"/>
      <c r="F9" s="49"/>
      <c r="G9" s="50"/>
      <c r="H9" s="51"/>
    </row>
    <row r="10" spans="1:8" s="33" customFormat="1" ht="89.25" x14ac:dyDescent="0.2">
      <c r="A10" s="116" t="s">
        <v>90</v>
      </c>
      <c r="B10" s="117"/>
      <c r="C10" s="117"/>
      <c r="D10" s="117"/>
      <c r="E10" s="117"/>
      <c r="F10" s="49"/>
      <c r="G10" s="50"/>
      <c r="H10" s="51"/>
    </row>
    <row r="11" spans="1:8" s="33" customFormat="1" ht="26.25" thickBot="1" x14ac:dyDescent="0.25">
      <c r="A11" s="116" t="s">
        <v>91</v>
      </c>
      <c r="B11" s="117"/>
      <c r="C11" s="117"/>
      <c r="D11" s="117"/>
      <c r="E11" s="117">
        <v>-449648</v>
      </c>
      <c r="F11" s="49"/>
      <c r="G11" s="50"/>
      <c r="H11" s="51"/>
    </row>
    <row r="12" spans="1:8" s="33" customFormat="1" ht="30" customHeight="1" thickBot="1" x14ac:dyDescent="0.25">
      <c r="A12" s="52" t="s">
        <v>58</v>
      </c>
      <c r="B12" s="53">
        <f>B5+B6+B7+B8+B9</f>
        <v>1399500</v>
      </c>
      <c r="C12" s="53">
        <f>C5+C6+C7+C8+C9</f>
        <v>0</v>
      </c>
      <c r="D12" s="53">
        <f>D5+D6+D7+D8+D9</f>
        <v>0</v>
      </c>
      <c r="E12" s="53">
        <f>E5+E6+E7+E8+E9+E10+E11</f>
        <v>7056702</v>
      </c>
      <c r="F12" s="53">
        <f>F5+F6+F7+F8+F9</f>
        <v>40000</v>
      </c>
      <c r="G12" s="53">
        <f>G5+G6+G7+G8+G9</f>
        <v>0</v>
      </c>
      <c r="H12" s="53">
        <f>H5+H6+H7+H10+H8+H9</f>
        <v>0</v>
      </c>
    </row>
    <row r="13" spans="1:8" s="33" customFormat="1" ht="28.5" customHeight="1" thickBot="1" x14ac:dyDescent="0.25">
      <c r="A13" s="52" t="s">
        <v>60</v>
      </c>
      <c r="B13" s="148">
        <f>B12+C12+D12+E12+F12+G12+H12</f>
        <v>8496202</v>
      </c>
      <c r="C13" s="149"/>
      <c r="D13" s="149"/>
      <c r="E13" s="149"/>
      <c r="F13" s="149"/>
      <c r="G13" s="149"/>
      <c r="H13" s="150"/>
    </row>
    <row r="14" spans="1:8" x14ac:dyDescent="0.2">
      <c r="A14" s="54"/>
      <c r="B14" s="54"/>
      <c r="C14" s="54"/>
      <c r="D14" s="55"/>
      <c r="E14" s="56"/>
      <c r="H14" s="34"/>
    </row>
    <row r="15" spans="1:8" ht="13.5" customHeight="1" x14ac:dyDescent="0.2">
      <c r="C15" s="60"/>
      <c r="D15" s="58"/>
      <c r="E15" s="61"/>
    </row>
    <row r="16" spans="1:8" ht="13.5" customHeight="1" x14ac:dyDescent="0.2">
      <c r="C16" s="60"/>
      <c r="D16" s="62"/>
      <c r="E16" s="63"/>
    </row>
    <row r="17" spans="2:5" ht="13.5" customHeight="1" x14ac:dyDescent="0.2">
      <c r="D17" s="64"/>
      <c r="E17" s="65"/>
    </row>
    <row r="18" spans="2:5" ht="13.5" customHeight="1" x14ac:dyDescent="0.2">
      <c r="D18" s="66"/>
      <c r="E18" s="67"/>
    </row>
    <row r="19" spans="2:5" ht="13.5" customHeight="1" x14ac:dyDescent="0.2">
      <c r="D19" s="58"/>
      <c r="E19" s="59"/>
    </row>
    <row r="20" spans="2:5" ht="28.5" customHeight="1" x14ac:dyDescent="0.2">
      <c r="C20" s="60"/>
      <c r="D20" s="58"/>
      <c r="E20" s="68"/>
    </row>
    <row r="21" spans="2:5" ht="13.5" customHeight="1" x14ac:dyDescent="0.2">
      <c r="C21" s="60"/>
      <c r="D21" s="58"/>
      <c r="E21" s="63"/>
    </row>
    <row r="22" spans="2:5" ht="13.5" customHeight="1" x14ac:dyDescent="0.2">
      <c r="D22" s="58"/>
      <c r="E22" s="59"/>
    </row>
    <row r="23" spans="2:5" ht="13.5" customHeight="1" x14ac:dyDescent="0.2">
      <c r="D23" s="58"/>
      <c r="E23" s="67"/>
    </row>
    <row r="24" spans="2:5" ht="13.5" customHeight="1" x14ac:dyDescent="0.2">
      <c r="D24" s="58"/>
      <c r="E24" s="59"/>
    </row>
    <row r="25" spans="2:5" ht="22.5" customHeight="1" x14ac:dyDescent="0.2">
      <c r="D25" s="58"/>
      <c r="E25" s="69"/>
    </row>
    <row r="26" spans="2:5" ht="13.5" customHeight="1" x14ac:dyDescent="0.2">
      <c r="D26" s="64"/>
      <c r="E26" s="65"/>
    </row>
    <row r="27" spans="2:5" ht="13.5" customHeight="1" x14ac:dyDescent="0.2">
      <c r="B27" s="60"/>
      <c r="D27" s="64"/>
      <c r="E27" s="70"/>
    </row>
    <row r="28" spans="2:5" ht="13.5" customHeight="1" x14ac:dyDescent="0.2">
      <c r="C28" s="60"/>
      <c r="D28" s="64"/>
      <c r="E28" s="71"/>
    </row>
    <row r="29" spans="2:5" ht="13.5" customHeight="1" x14ac:dyDescent="0.2">
      <c r="C29" s="60"/>
      <c r="D29" s="66"/>
      <c r="E29" s="63"/>
    </row>
    <row r="30" spans="2:5" ht="13.5" customHeight="1" x14ac:dyDescent="0.2">
      <c r="D30" s="58"/>
      <c r="E30" s="59"/>
    </row>
    <row r="31" spans="2:5" ht="13.5" customHeight="1" x14ac:dyDescent="0.2">
      <c r="B31" s="60"/>
      <c r="D31" s="58"/>
      <c r="E31" s="61"/>
    </row>
    <row r="32" spans="2:5" ht="13.5" customHeight="1" x14ac:dyDescent="0.2">
      <c r="C32" s="60"/>
      <c r="D32" s="58"/>
      <c r="E32" s="70"/>
    </row>
    <row r="33" spans="1:5" ht="13.5" customHeight="1" x14ac:dyDescent="0.2">
      <c r="C33" s="60"/>
      <c r="D33" s="66"/>
      <c r="E33" s="63"/>
    </row>
    <row r="34" spans="1:5" ht="13.5" customHeight="1" x14ac:dyDescent="0.2">
      <c r="D34" s="64"/>
      <c r="E34" s="59"/>
    </row>
    <row r="35" spans="1:5" ht="13.5" customHeight="1" x14ac:dyDescent="0.2">
      <c r="C35" s="60"/>
      <c r="D35" s="64"/>
      <c r="E35" s="70"/>
    </row>
    <row r="36" spans="1:5" ht="22.5" customHeight="1" x14ac:dyDescent="0.2">
      <c r="D36" s="66"/>
      <c r="E36" s="69"/>
    </row>
    <row r="37" spans="1:5" ht="13.5" customHeight="1" x14ac:dyDescent="0.2">
      <c r="D37" s="58"/>
      <c r="E37" s="59"/>
    </row>
    <row r="38" spans="1:5" ht="13.5" customHeight="1" x14ac:dyDescent="0.2">
      <c r="D38" s="66"/>
      <c r="E38" s="63"/>
    </row>
    <row r="39" spans="1:5" ht="13.5" customHeight="1" x14ac:dyDescent="0.2">
      <c r="D39" s="58"/>
      <c r="E39" s="59"/>
    </row>
    <row r="40" spans="1:5" ht="13.5" customHeight="1" x14ac:dyDescent="0.2">
      <c r="D40" s="58"/>
      <c r="E40" s="59"/>
    </row>
    <row r="41" spans="1:5" ht="13.5" customHeight="1" x14ac:dyDescent="0.2">
      <c r="A41" s="60"/>
      <c r="D41" s="72"/>
      <c r="E41" s="70"/>
    </row>
    <row r="42" spans="1:5" ht="13.5" customHeight="1" x14ac:dyDescent="0.2">
      <c r="B42" s="60"/>
      <c r="C42" s="60"/>
      <c r="D42" s="73"/>
      <c r="E42" s="70"/>
    </row>
    <row r="43" spans="1:5" ht="13.5" customHeight="1" x14ac:dyDescent="0.2">
      <c r="B43" s="60"/>
      <c r="C43" s="60"/>
      <c r="D43" s="73"/>
      <c r="E43" s="61"/>
    </row>
    <row r="44" spans="1:5" ht="13.5" customHeight="1" x14ac:dyDescent="0.2">
      <c r="B44" s="60"/>
      <c r="C44" s="60"/>
      <c r="D44" s="66"/>
      <c r="E44" s="67"/>
    </row>
    <row r="45" spans="1:5" x14ac:dyDescent="0.2">
      <c r="D45" s="58"/>
      <c r="E45" s="59"/>
    </row>
    <row r="46" spans="1:5" x14ac:dyDescent="0.2">
      <c r="B46" s="60"/>
      <c r="D46" s="58"/>
      <c r="E46" s="70"/>
    </row>
    <row r="47" spans="1:5" x14ac:dyDescent="0.2">
      <c r="C47" s="60"/>
      <c r="D47" s="58"/>
      <c r="E47" s="61"/>
    </row>
    <row r="48" spans="1:5" x14ac:dyDescent="0.2">
      <c r="C48" s="60"/>
      <c r="D48" s="66"/>
      <c r="E48" s="63"/>
    </row>
    <row r="49" spans="1:5" x14ac:dyDescent="0.2">
      <c r="D49" s="58"/>
      <c r="E49" s="59"/>
    </row>
    <row r="50" spans="1:5" x14ac:dyDescent="0.2">
      <c r="D50" s="58"/>
      <c r="E50" s="59"/>
    </row>
    <row r="51" spans="1:5" x14ac:dyDescent="0.2">
      <c r="D51" s="74"/>
      <c r="E51" s="75"/>
    </row>
    <row r="52" spans="1:5" x14ac:dyDescent="0.2">
      <c r="D52" s="58"/>
      <c r="E52" s="59"/>
    </row>
    <row r="53" spans="1:5" x14ac:dyDescent="0.2">
      <c r="D53" s="58"/>
      <c r="E53" s="59"/>
    </row>
    <row r="54" spans="1:5" x14ac:dyDescent="0.2">
      <c r="D54" s="58"/>
      <c r="E54" s="59"/>
    </row>
    <row r="55" spans="1:5" x14ac:dyDescent="0.2">
      <c r="D55" s="66"/>
      <c r="E55" s="63"/>
    </row>
    <row r="56" spans="1:5" x14ac:dyDescent="0.2">
      <c r="D56" s="58"/>
      <c r="E56" s="59"/>
    </row>
    <row r="57" spans="1:5" x14ac:dyDescent="0.2">
      <c r="D57" s="66"/>
      <c r="E57" s="63"/>
    </row>
    <row r="58" spans="1:5" x14ac:dyDescent="0.2">
      <c r="D58" s="58"/>
      <c r="E58" s="59"/>
    </row>
    <row r="59" spans="1:5" x14ac:dyDescent="0.2">
      <c r="D59" s="58"/>
      <c r="E59" s="59"/>
    </row>
    <row r="60" spans="1:5" x14ac:dyDescent="0.2">
      <c r="D60" s="58"/>
      <c r="E60" s="59"/>
    </row>
    <row r="61" spans="1:5" x14ac:dyDescent="0.2">
      <c r="D61" s="58"/>
      <c r="E61" s="59"/>
    </row>
    <row r="62" spans="1:5" ht="28.5" customHeight="1" x14ac:dyDescent="0.2">
      <c r="A62" s="76"/>
      <c r="B62" s="76"/>
      <c r="C62" s="76"/>
      <c r="D62" s="77"/>
      <c r="E62" s="78"/>
    </row>
    <row r="63" spans="1:5" x14ac:dyDescent="0.2">
      <c r="C63" s="60"/>
      <c r="D63" s="58"/>
      <c r="E63" s="61"/>
    </row>
    <row r="64" spans="1:5" x14ac:dyDescent="0.2">
      <c r="D64" s="79"/>
      <c r="E64" s="80"/>
    </row>
    <row r="65" spans="3:5" x14ac:dyDescent="0.2">
      <c r="D65" s="58"/>
      <c r="E65" s="59"/>
    </row>
    <row r="66" spans="3:5" x14ac:dyDescent="0.2">
      <c r="D66" s="74"/>
      <c r="E66" s="75"/>
    </row>
    <row r="67" spans="3:5" x14ac:dyDescent="0.2">
      <c r="D67" s="74"/>
      <c r="E67" s="75"/>
    </row>
    <row r="68" spans="3:5" x14ac:dyDescent="0.2">
      <c r="D68" s="58"/>
      <c r="E68" s="59"/>
    </row>
    <row r="69" spans="3:5" x14ac:dyDescent="0.2">
      <c r="D69" s="66"/>
      <c r="E69" s="63"/>
    </row>
    <row r="70" spans="3:5" x14ac:dyDescent="0.2">
      <c r="D70" s="58"/>
      <c r="E70" s="59"/>
    </row>
    <row r="71" spans="3:5" x14ac:dyDescent="0.2">
      <c r="D71" s="58"/>
      <c r="E71" s="59"/>
    </row>
    <row r="72" spans="3:5" x14ac:dyDescent="0.2">
      <c r="D72" s="66"/>
      <c r="E72" s="63"/>
    </row>
    <row r="73" spans="3:5" x14ac:dyDescent="0.2">
      <c r="D73" s="58"/>
      <c r="E73" s="59"/>
    </row>
    <row r="74" spans="3:5" x14ac:dyDescent="0.2">
      <c r="D74" s="74"/>
      <c r="E74" s="75"/>
    </row>
    <row r="75" spans="3:5" x14ac:dyDescent="0.2">
      <c r="D75" s="66"/>
      <c r="E75" s="80"/>
    </row>
    <row r="76" spans="3:5" x14ac:dyDescent="0.2">
      <c r="D76" s="64"/>
      <c r="E76" s="75"/>
    </row>
    <row r="77" spans="3:5" x14ac:dyDescent="0.2">
      <c r="D77" s="66"/>
      <c r="E77" s="63"/>
    </row>
    <row r="78" spans="3:5" x14ac:dyDescent="0.2">
      <c r="D78" s="58"/>
      <c r="E78" s="59"/>
    </row>
    <row r="79" spans="3:5" x14ac:dyDescent="0.2">
      <c r="C79" s="60"/>
      <c r="D79" s="58"/>
      <c r="E79" s="61"/>
    </row>
    <row r="80" spans="3:5" x14ac:dyDescent="0.2">
      <c r="D80" s="64"/>
      <c r="E80" s="63"/>
    </row>
    <row r="81" spans="2:5" x14ac:dyDescent="0.2">
      <c r="D81" s="64"/>
      <c r="E81" s="75"/>
    </row>
    <row r="82" spans="2:5" x14ac:dyDescent="0.2">
      <c r="C82" s="60"/>
      <c r="D82" s="64"/>
      <c r="E82" s="81"/>
    </row>
    <row r="83" spans="2:5" x14ac:dyDescent="0.2">
      <c r="C83" s="60"/>
      <c r="D83" s="66"/>
      <c r="E83" s="67"/>
    </row>
    <row r="84" spans="2:5" x14ac:dyDescent="0.2">
      <c r="D84" s="58"/>
      <c r="E84" s="59"/>
    </row>
    <row r="85" spans="2:5" x14ac:dyDescent="0.2">
      <c r="D85" s="79"/>
      <c r="E85" s="82"/>
    </row>
    <row r="86" spans="2:5" ht="11.25" customHeight="1" x14ac:dyDescent="0.2">
      <c r="D86" s="74"/>
      <c r="E86" s="75"/>
    </row>
    <row r="87" spans="2:5" ht="24" customHeight="1" x14ac:dyDescent="0.2">
      <c r="B87" s="60"/>
      <c r="D87" s="74"/>
      <c r="E87" s="83"/>
    </row>
    <row r="88" spans="2:5" ht="15" customHeight="1" x14ac:dyDescent="0.2">
      <c r="C88" s="60"/>
      <c r="D88" s="74"/>
      <c r="E88" s="83"/>
    </row>
    <row r="89" spans="2:5" ht="11.25" customHeight="1" x14ac:dyDescent="0.2">
      <c r="D89" s="79"/>
      <c r="E89" s="80"/>
    </row>
    <row r="90" spans="2:5" x14ac:dyDescent="0.2">
      <c r="D90" s="74"/>
      <c r="E90" s="75"/>
    </row>
    <row r="91" spans="2:5" ht="13.5" customHeight="1" x14ac:dyDescent="0.2">
      <c r="B91" s="60"/>
      <c r="D91" s="74"/>
      <c r="E91" s="84"/>
    </row>
    <row r="92" spans="2:5" ht="12.75" customHeight="1" x14ac:dyDescent="0.2">
      <c r="C92" s="60"/>
      <c r="D92" s="74"/>
      <c r="E92" s="61"/>
    </row>
    <row r="93" spans="2:5" ht="12.75" customHeight="1" x14ac:dyDescent="0.2">
      <c r="C93" s="60"/>
      <c r="D93" s="66"/>
      <c r="E93" s="67"/>
    </row>
    <row r="94" spans="2:5" x14ac:dyDescent="0.2">
      <c r="D94" s="58"/>
      <c r="E94" s="59"/>
    </row>
    <row r="95" spans="2:5" x14ac:dyDescent="0.2">
      <c r="C95" s="60"/>
      <c r="D95" s="58"/>
      <c r="E95" s="81"/>
    </row>
    <row r="96" spans="2:5" x14ac:dyDescent="0.2">
      <c r="D96" s="79"/>
      <c r="E96" s="80"/>
    </row>
    <row r="97" spans="1:5" x14ac:dyDescent="0.2">
      <c r="D97" s="74"/>
      <c r="E97" s="75"/>
    </row>
    <row r="98" spans="1:5" x14ac:dyDescent="0.2">
      <c r="D98" s="58"/>
      <c r="E98" s="59"/>
    </row>
    <row r="99" spans="1:5" ht="19.5" customHeight="1" x14ac:dyDescent="0.2">
      <c r="A99" s="85"/>
      <c r="B99" s="54"/>
      <c r="C99" s="54"/>
      <c r="D99" s="54"/>
      <c r="E99" s="70"/>
    </row>
    <row r="100" spans="1:5" ht="15" customHeight="1" x14ac:dyDescent="0.2">
      <c r="A100" s="60"/>
      <c r="D100" s="72"/>
      <c r="E100" s="70"/>
    </row>
    <row r="101" spans="1:5" x14ac:dyDescent="0.2">
      <c r="A101" s="60"/>
      <c r="B101" s="60"/>
      <c r="D101" s="72"/>
      <c r="E101" s="61"/>
    </row>
    <row r="102" spans="1:5" x14ac:dyDescent="0.2">
      <c r="C102" s="60"/>
      <c r="D102" s="58"/>
      <c r="E102" s="70"/>
    </row>
    <row r="103" spans="1:5" x14ac:dyDescent="0.2">
      <c r="D103" s="62"/>
      <c r="E103" s="63"/>
    </row>
    <row r="104" spans="1:5" x14ac:dyDescent="0.2">
      <c r="B104" s="60"/>
      <c r="D104" s="58"/>
      <c r="E104" s="61"/>
    </row>
    <row r="105" spans="1:5" x14ac:dyDescent="0.2">
      <c r="C105" s="60"/>
      <c r="D105" s="58"/>
      <c r="E105" s="61"/>
    </row>
    <row r="106" spans="1:5" x14ac:dyDescent="0.2">
      <c r="D106" s="66"/>
      <c r="E106" s="67"/>
    </row>
    <row r="107" spans="1:5" ht="22.5" customHeight="1" x14ac:dyDescent="0.2">
      <c r="C107" s="60"/>
      <c r="D107" s="58"/>
      <c r="E107" s="68"/>
    </row>
    <row r="108" spans="1:5" x14ac:dyDescent="0.2">
      <c r="D108" s="58"/>
      <c r="E108" s="67"/>
    </row>
    <row r="109" spans="1:5" x14ac:dyDescent="0.2">
      <c r="B109" s="60"/>
      <c r="D109" s="64"/>
      <c r="E109" s="70"/>
    </row>
    <row r="110" spans="1:5" x14ac:dyDescent="0.2">
      <c r="C110" s="60"/>
      <c r="D110" s="64"/>
      <c r="E110" s="71"/>
    </row>
    <row r="111" spans="1:5" x14ac:dyDescent="0.2">
      <c r="D111" s="66"/>
      <c r="E111" s="63"/>
    </row>
    <row r="112" spans="1:5" ht="13.5" customHeight="1" x14ac:dyDescent="0.2">
      <c r="A112" s="60"/>
      <c r="D112" s="72"/>
      <c r="E112" s="70"/>
    </row>
    <row r="113" spans="1:5" ht="13.5" customHeight="1" x14ac:dyDescent="0.2">
      <c r="B113" s="60"/>
      <c r="D113" s="58"/>
      <c r="E113" s="70"/>
    </row>
    <row r="114" spans="1:5" ht="13.5" customHeight="1" x14ac:dyDescent="0.2">
      <c r="C114" s="60"/>
      <c r="D114" s="58"/>
      <c r="E114" s="61"/>
    </row>
    <row r="115" spans="1:5" x14ac:dyDescent="0.2">
      <c r="C115" s="60"/>
      <c r="D115" s="66"/>
      <c r="E115" s="63"/>
    </row>
    <row r="116" spans="1:5" x14ac:dyDescent="0.2">
      <c r="C116" s="60"/>
      <c r="D116" s="58"/>
      <c r="E116" s="61"/>
    </row>
    <row r="117" spans="1:5" x14ac:dyDescent="0.2">
      <c r="D117" s="79"/>
      <c r="E117" s="80"/>
    </row>
    <row r="118" spans="1:5" x14ac:dyDescent="0.2">
      <c r="C118" s="60"/>
      <c r="D118" s="64"/>
      <c r="E118" s="81"/>
    </row>
    <row r="119" spans="1:5" x14ac:dyDescent="0.2">
      <c r="C119" s="60"/>
      <c r="D119" s="66"/>
      <c r="E119" s="67"/>
    </row>
    <row r="120" spans="1:5" x14ac:dyDescent="0.2">
      <c r="D120" s="79"/>
      <c r="E120" s="86"/>
    </row>
    <row r="121" spans="1:5" x14ac:dyDescent="0.2">
      <c r="B121" s="60"/>
      <c r="D121" s="74"/>
      <c r="E121" s="84"/>
    </row>
    <row r="122" spans="1:5" x14ac:dyDescent="0.2">
      <c r="C122" s="60"/>
      <c r="D122" s="74"/>
      <c r="E122" s="61"/>
    </row>
    <row r="123" spans="1:5" x14ac:dyDescent="0.2">
      <c r="C123" s="60"/>
      <c r="D123" s="66"/>
      <c r="E123" s="67"/>
    </row>
    <row r="124" spans="1:5" x14ac:dyDescent="0.2">
      <c r="C124" s="60"/>
      <c r="D124" s="66"/>
      <c r="E124" s="67"/>
    </row>
    <row r="125" spans="1:5" x14ac:dyDescent="0.2">
      <c r="D125" s="58"/>
      <c r="E125" s="59"/>
    </row>
    <row r="126" spans="1:5" s="87" customFormat="1" ht="18" customHeight="1" x14ac:dyDescent="0.25">
      <c r="A126" s="143"/>
      <c r="B126" s="144"/>
      <c r="C126" s="144"/>
      <c r="D126" s="144"/>
      <c r="E126" s="144"/>
    </row>
    <row r="127" spans="1:5" ht="28.5" customHeight="1" x14ac:dyDescent="0.2">
      <c r="A127" s="76"/>
      <c r="B127" s="76"/>
      <c r="C127" s="76"/>
      <c r="D127" s="77"/>
      <c r="E127" s="78"/>
    </row>
    <row r="129" spans="1:5" ht="15.75" x14ac:dyDescent="0.2">
      <c r="A129" s="88"/>
      <c r="B129" s="60"/>
      <c r="C129" s="60"/>
      <c r="D129" s="89"/>
      <c r="E129" s="6"/>
    </row>
    <row r="130" spans="1:5" x14ac:dyDescent="0.2">
      <c r="A130" s="60"/>
      <c r="B130" s="60"/>
      <c r="C130" s="60"/>
      <c r="D130" s="89"/>
      <c r="E130" s="6"/>
    </row>
    <row r="131" spans="1:5" ht="17.25" customHeight="1" x14ac:dyDescent="0.2">
      <c r="A131" s="60"/>
      <c r="B131" s="60"/>
      <c r="C131" s="60"/>
      <c r="D131" s="89"/>
      <c r="E131" s="6"/>
    </row>
    <row r="132" spans="1:5" ht="13.5" customHeight="1" x14ac:dyDescent="0.2">
      <c r="A132" s="60"/>
      <c r="B132" s="60"/>
      <c r="C132" s="60"/>
      <c r="D132" s="89"/>
      <c r="E132" s="6"/>
    </row>
    <row r="133" spans="1:5" x14ac:dyDescent="0.2">
      <c r="A133" s="60"/>
      <c r="B133" s="60"/>
      <c r="C133" s="60"/>
      <c r="D133" s="89"/>
      <c r="E133" s="6"/>
    </row>
    <row r="134" spans="1:5" x14ac:dyDescent="0.2">
      <c r="A134" s="60"/>
      <c r="B134" s="60"/>
      <c r="C134" s="60"/>
    </row>
    <row r="135" spans="1:5" x14ac:dyDescent="0.2">
      <c r="A135" s="60"/>
      <c r="B135" s="60"/>
      <c r="C135" s="60"/>
      <c r="D135" s="89"/>
      <c r="E135" s="6"/>
    </row>
    <row r="136" spans="1:5" x14ac:dyDescent="0.2">
      <c r="A136" s="60"/>
      <c r="B136" s="60"/>
      <c r="C136" s="60"/>
      <c r="D136" s="89"/>
      <c r="E136" s="91"/>
    </row>
    <row r="137" spans="1:5" x14ac:dyDescent="0.2">
      <c r="A137" s="60"/>
      <c r="B137" s="60"/>
      <c r="C137" s="60"/>
      <c r="D137" s="89"/>
      <c r="E137" s="6"/>
    </row>
    <row r="138" spans="1:5" ht="22.5" customHeight="1" x14ac:dyDescent="0.2">
      <c r="A138" s="60"/>
      <c r="B138" s="60"/>
      <c r="C138" s="60"/>
      <c r="D138" s="89"/>
      <c r="E138" s="68"/>
    </row>
    <row r="139" spans="1:5" ht="22.5" customHeight="1" x14ac:dyDescent="0.2">
      <c r="D139" s="66"/>
      <c r="E139" s="69"/>
    </row>
  </sheetData>
  <mergeCells count="4">
    <mergeCell ref="A126:E126"/>
    <mergeCell ref="A1:H1"/>
    <mergeCell ref="B3:H3"/>
    <mergeCell ref="B13:H13"/>
  </mergeCells>
  <printOptions horizontalCentered="1"/>
  <pageMargins left="0.19685039370078741" right="0.19685039370078741" top="0.43307086614173229" bottom="0.39370078740157483" header="0.31496062992125984" footer="0.31496062992125984"/>
  <pageSetup paperSize="9" scale="76" firstPageNumber="2" orientation="landscape" useFirstPageNumber="1" r:id="rId1"/>
  <headerFooter alignWithMargins="0"/>
  <rowBreaks count="3" manualBreakCount="3">
    <brk id="13" max="8" man="1"/>
    <brk id="60" max="9" man="1"/>
    <brk id="12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C2D4-A535-441D-8B27-8DCD060678AF}">
  <sheetPr>
    <pageSetUpPr fitToPage="1"/>
  </sheetPr>
  <dimension ref="A1:J201"/>
  <sheetViews>
    <sheetView tabSelected="1" zoomScale="115" zoomScaleNormal="115" workbookViewId="0">
      <selection activeCell="G12" sqref="G12"/>
    </sheetView>
  </sheetViews>
  <sheetFormatPr defaultColWidth="11.42578125" defaultRowHeight="12.75" x14ac:dyDescent="0.2"/>
  <cols>
    <col min="1" max="1" width="11.42578125" style="28" bestFit="1" customWidth="1"/>
    <col min="2" max="2" width="34.42578125" style="29" customWidth="1"/>
    <col min="3" max="3" width="16.140625" style="30" customWidth="1"/>
    <col min="4" max="4" width="13.7109375" style="30" customWidth="1"/>
    <col min="5" max="5" width="12.85546875" style="31" customWidth="1"/>
    <col min="6" max="6" width="9.28515625" style="31" customWidth="1"/>
    <col min="7" max="7" width="13.85546875" style="30" customWidth="1"/>
    <col min="8" max="8" width="11.42578125" style="30" bestFit="1" customWidth="1"/>
    <col min="9" max="9" width="10.28515625" style="30" customWidth="1"/>
    <col min="10" max="10" width="9.7109375" style="31" customWidth="1"/>
    <col min="11" max="254" width="11.42578125" style="1"/>
    <col min="255" max="255" width="11.42578125" style="1" bestFit="1"/>
    <col min="256" max="256" width="34.42578125" style="1" customWidth="1"/>
    <col min="257" max="257" width="14.28515625" style="1" customWidth="1"/>
    <col min="258" max="258" width="12.7109375" style="1" customWidth="1"/>
    <col min="259" max="259" width="14.28515625" style="1" bestFit="1" customWidth="1"/>
    <col min="260" max="260" width="10.7109375" style="1" customWidth="1"/>
    <col min="261" max="261" width="13.85546875" style="1" customWidth="1"/>
    <col min="262" max="262" width="11.42578125" style="1" bestFit="1"/>
    <col min="263" max="263" width="13.28515625" style="1" customWidth="1"/>
    <col min="264" max="264" width="7.7109375" style="1" customWidth="1"/>
    <col min="265" max="266" width="13.140625" style="1" bestFit="1" customWidth="1"/>
    <col min="267" max="510" width="11.42578125" style="1"/>
    <col min="511" max="511" width="11.42578125" style="1" bestFit="1"/>
    <col min="512" max="512" width="34.42578125" style="1" customWidth="1"/>
    <col min="513" max="513" width="14.28515625" style="1" customWidth="1"/>
    <col min="514" max="514" width="12.7109375" style="1" customWidth="1"/>
    <col min="515" max="515" width="14.28515625" style="1" bestFit="1" customWidth="1"/>
    <col min="516" max="516" width="10.7109375" style="1" customWidth="1"/>
    <col min="517" max="517" width="13.85546875" style="1" customWidth="1"/>
    <col min="518" max="518" width="11.42578125" style="1" bestFit="1"/>
    <col min="519" max="519" width="13.28515625" style="1" customWidth="1"/>
    <col min="520" max="520" width="7.7109375" style="1" customWidth="1"/>
    <col min="521" max="522" width="13.140625" style="1" bestFit="1" customWidth="1"/>
    <col min="523" max="766" width="11.42578125" style="1"/>
    <col min="767" max="767" width="11.42578125" style="1" bestFit="1"/>
    <col min="768" max="768" width="34.42578125" style="1" customWidth="1"/>
    <col min="769" max="769" width="14.28515625" style="1" customWidth="1"/>
    <col min="770" max="770" width="12.7109375" style="1" customWidth="1"/>
    <col min="771" max="771" width="14.28515625" style="1" bestFit="1" customWidth="1"/>
    <col min="772" max="772" width="10.7109375" style="1" customWidth="1"/>
    <col min="773" max="773" width="13.85546875" style="1" customWidth="1"/>
    <col min="774" max="774" width="11.42578125" style="1" bestFit="1"/>
    <col min="775" max="775" width="13.28515625" style="1" customWidth="1"/>
    <col min="776" max="776" width="7.7109375" style="1" customWidth="1"/>
    <col min="777" max="778" width="13.140625" style="1" bestFit="1" customWidth="1"/>
    <col min="779" max="1022" width="11.42578125" style="1"/>
    <col min="1023" max="1023" width="11.42578125" style="1" bestFit="1"/>
    <col min="1024" max="1024" width="34.42578125" style="1" customWidth="1"/>
    <col min="1025" max="1025" width="14.28515625" style="1" customWidth="1"/>
    <col min="1026" max="1026" width="12.7109375" style="1" customWidth="1"/>
    <col min="1027" max="1027" width="14.28515625" style="1" bestFit="1" customWidth="1"/>
    <col min="1028" max="1028" width="10.7109375" style="1" customWidth="1"/>
    <col min="1029" max="1029" width="13.85546875" style="1" customWidth="1"/>
    <col min="1030" max="1030" width="11.42578125" style="1" bestFit="1"/>
    <col min="1031" max="1031" width="13.28515625" style="1" customWidth="1"/>
    <col min="1032" max="1032" width="7.7109375" style="1" customWidth="1"/>
    <col min="1033" max="1034" width="13.140625" style="1" bestFit="1" customWidth="1"/>
    <col min="1035" max="1278" width="11.42578125" style="1"/>
    <col min="1279" max="1279" width="11.42578125" style="1" bestFit="1"/>
    <col min="1280" max="1280" width="34.42578125" style="1" customWidth="1"/>
    <col min="1281" max="1281" width="14.28515625" style="1" customWidth="1"/>
    <col min="1282" max="1282" width="12.7109375" style="1" customWidth="1"/>
    <col min="1283" max="1283" width="14.28515625" style="1" bestFit="1" customWidth="1"/>
    <col min="1284" max="1284" width="10.7109375" style="1" customWidth="1"/>
    <col min="1285" max="1285" width="13.85546875" style="1" customWidth="1"/>
    <col min="1286" max="1286" width="11.42578125" style="1" bestFit="1"/>
    <col min="1287" max="1287" width="13.28515625" style="1" customWidth="1"/>
    <col min="1288" max="1288" width="7.7109375" style="1" customWidth="1"/>
    <col min="1289" max="1290" width="13.140625" style="1" bestFit="1" customWidth="1"/>
    <col min="1291" max="1534" width="11.42578125" style="1"/>
    <col min="1535" max="1535" width="11.42578125" style="1" bestFit="1"/>
    <col min="1536" max="1536" width="34.42578125" style="1" customWidth="1"/>
    <col min="1537" max="1537" width="14.28515625" style="1" customWidth="1"/>
    <col min="1538" max="1538" width="12.7109375" style="1" customWidth="1"/>
    <col min="1539" max="1539" width="14.28515625" style="1" bestFit="1" customWidth="1"/>
    <col min="1540" max="1540" width="10.7109375" style="1" customWidth="1"/>
    <col min="1541" max="1541" width="13.85546875" style="1" customWidth="1"/>
    <col min="1542" max="1542" width="11.42578125" style="1" bestFit="1"/>
    <col min="1543" max="1543" width="13.28515625" style="1" customWidth="1"/>
    <col min="1544" max="1544" width="7.7109375" style="1" customWidth="1"/>
    <col min="1545" max="1546" width="13.140625" style="1" bestFit="1" customWidth="1"/>
    <col min="1547" max="1790" width="11.42578125" style="1"/>
    <col min="1791" max="1791" width="11.42578125" style="1" bestFit="1"/>
    <col min="1792" max="1792" width="34.42578125" style="1" customWidth="1"/>
    <col min="1793" max="1793" width="14.28515625" style="1" customWidth="1"/>
    <col min="1794" max="1794" width="12.7109375" style="1" customWidth="1"/>
    <col min="1795" max="1795" width="14.28515625" style="1" bestFit="1" customWidth="1"/>
    <col min="1796" max="1796" width="10.7109375" style="1" customWidth="1"/>
    <col min="1797" max="1797" width="13.85546875" style="1" customWidth="1"/>
    <col min="1798" max="1798" width="11.42578125" style="1" bestFit="1"/>
    <col min="1799" max="1799" width="13.28515625" style="1" customWidth="1"/>
    <col min="1800" max="1800" width="7.7109375" style="1" customWidth="1"/>
    <col min="1801" max="1802" width="13.140625" style="1" bestFit="1" customWidth="1"/>
    <col min="1803" max="2046" width="11.42578125" style="1"/>
    <col min="2047" max="2047" width="11.42578125" style="1" bestFit="1"/>
    <col min="2048" max="2048" width="34.42578125" style="1" customWidth="1"/>
    <col min="2049" max="2049" width="14.28515625" style="1" customWidth="1"/>
    <col min="2050" max="2050" width="12.7109375" style="1" customWidth="1"/>
    <col min="2051" max="2051" width="14.28515625" style="1" bestFit="1" customWidth="1"/>
    <col min="2052" max="2052" width="10.7109375" style="1" customWidth="1"/>
    <col min="2053" max="2053" width="13.85546875" style="1" customWidth="1"/>
    <col min="2054" max="2054" width="11.42578125" style="1" bestFit="1"/>
    <col min="2055" max="2055" width="13.28515625" style="1" customWidth="1"/>
    <col min="2056" max="2056" width="7.7109375" style="1" customWidth="1"/>
    <col min="2057" max="2058" width="13.140625" style="1" bestFit="1" customWidth="1"/>
    <col min="2059" max="2302" width="11.42578125" style="1"/>
    <col min="2303" max="2303" width="11.42578125" style="1" bestFit="1"/>
    <col min="2304" max="2304" width="34.42578125" style="1" customWidth="1"/>
    <col min="2305" max="2305" width="14.28515625" style="1" customWidth="1"/>
    <col min="2306" max="2306" width="12.7109375" style="1" customWidth="1"/>
    <col min="2307" max="2307" width="14.28515625" style="1" bestFit="1" customWidth="1"/>
    <col min="2308" max="2308" width="10.7109375" style="1" customWidth="1"/>
    <col min="2309" max="2309" width="13.85546875" style="1" customWidth="1"/>
    <col min="2310" max="2310" width="11.42578125" style="1" bestFit="1"/>
    <col min="2311" max="2311" width="13.28515625" style="1" customWidth="1"/>
    <col min="2312" max="2312" width="7.7109375" style="1" customWidth="1"/>
    <col min="2313" max="2314" width="13.140625" style="1" bestFit="1" customWidth="1"/>
    <col min="2315" max="2558" width="11.42578125" style="1"/>
    <col min="2559" max="2559" width="11.42578125" style="1" bestFit="1"/>
    <col min="2560" max="2560" width="34.42578125" style="1" customWidth="1"/>
    <col min="2561" max="2561" width="14.28515625" style="1" customWidth="1"/>
    <col min="2562" max="2562" width="12.7109375" style="1" customWidth="1"/>
    <col min="2563" max="2563" width="14.28515625" style="1" bestFit="1" customWidth="1"/>
    <col min="2564" max="2564" width="10.7109375" style="1" customWidth="1"/>
    <col min="2565" max="2565" width="13.85546875" style="1" customWidth="1"/>
    <col min="2566" max="2566" width="11.42578125" style="1" bestFit="1"/>
    <col min="2567" max="2567" width="13.28515625" style="1" customWidth="1"/>
    <col min="2568" max="2568" width="7.7109375" style="1" customWidth="1"/>
    <col min="2569" max="2570" width="13.140625" style="1" bestFit="1" customWidth="1"/>
    <col min="2571" max="2814" width="11.42578125" style="1"/>
    <col min="2815" max="2815" width="11.42578125" style="1" bestFit="1"/>
    <col min="2816" max="2816" width="34.42578125" style="1" customWidth="1"/>
    <col min="2817" max="2817" width="14.28515625" style="1" customWidth="1"/>
    <col min="2818" max="2818" width="12.7109375" style="1" customWidth="1"/>
    <col min="2819" max="2819" width="14.28515625" style="1" bestFit="1" customWidth="1"/>
    <col min="2820" max="2820" width="10.7109375" style="1" customWidth="1"/>
    <col min="2821" max="2821" width="13.85546875" style="1" customWidth="1"/>
    <col min="2822" max="2822" width="11.42578125" style="1" bestFit="1"/>
    <col min="2823" max="2823" width="13.28515625" style="1" customWidth="1"/>
    <col min="2824" max="2824" width="7.7109375" style="1" customWidth="1"/>
    <col min="2825" max="2826" width="13.140625" style="1" bestFit="1" customWidth="1"/>
    <col min="2827" max="3070" width="11.42578125" style="1"/>
    <col min="3071" max="3071" width="11.42578125" style="1" bestFit="1"/>
    <col min="3072" max="3072" width="34.42578125" style="1" customWidth="1"/>
    <col min="3073" max="3073" width="14.28515625" style="1" customWidth="1"/>
    <col min="3074" max="3074" width="12.7109375" style="1" customWidth="1"/>
    <col min="3075" max="3075" width="14.28515625" style="1" bestFit="1" customWidth="1"/>
    <col min="3076" max="3076" width="10.7109375" style="1" customWidth="1"/>
    <col min="3077" max="3077" width="13.85546875" style="1" customWidth="1"/>
    <col min="3078" max="3078" width="11.42578125" style="1" bestFit="1"/>
    <col min="3079" max="3079" width="13.28515625" style="1" customWidth="1"/>
    <col min="3080" max="3080" width="7.7109375" style="1" customWidth="1"/>
    <col min="3081" max="3082" width="13.140625" style="1" bestFit="1" customWidth="1"/>
    <col min="3083" max="3326" width="11.42578125" style="1"/>
    <col min="3327" max="3327" width="11.42578125" style="1" bestFit="1"/>
    <col min="3328" max="3328" width="34.42578125" style="1" customWidth="1"/>
    <col min="3329" max="3329" width="14.28515625" style="1" customWidth="1"/>
    <col min="3330" max="3330" width="12.7109375" style="1" customWidth="1"/>
    <col min="3331" max="3331" width="14.28515625" style="1" bestFit="1" customWidth="1"/>
    <col min="3332" max="3332" width="10.7109375" style="1" customWidth="1"/>
    <col min="3333" max="3333" width="13.85546875" style="1" customWidth="1"/>
    <col min="3334" max="3334" width="11.42578125" style="1" bestFit="1"/>
    <col min="3335" max="3335" width="13.28515625" style="1" customWidth="1"/>
    <col min="3336" max="3336" width="7.7109375" style="1" customWidth="1"/>
    <col min="3337" max="3338" width="13.140625" style="1" bestFit="1" customWidth="1"/>
    <col min="3339" max="3582" width="11.42578125" style="1"/>
    <col min="3583" max="3583" width="11.42578125" style="1" bestFit="1"/>
    <col min="3584" max="3584" width="34.42578125" style="1" customWidth="1"/>
    <col min="3585" max="3585" width="14.28515625" style="1" customWidth="1"/>
    <col min="3586" max="3586" width="12.7109375" style="1" customWidth="1"/>
    <col min="3587" max="3587" width="14.28515625" style="1" bestFit="1" customWidth="1"/>
    <col min="3588" max="3588" width="10.7109375" style="1" customWidth="1"/>
    <col min="3589" max="3589" width="13.85546875" style="1" customWidth="1"/>
    <col min="3590" max="3590" width="11.42578125" style="1" bestFit="1"/>
    <col min="3591" max="3591" width="13.28515625" style="1" customWidth="1"/>
    <col min="3592" max="3592" width="7.7109375" style="1" customWidth="1"/>
    <col min="3593" max="3594" width="13.140625" style="1" bestFit="1" customWidth="1"/>
    <col min="3595" max="3838" width="11.42578125" style="1"/>
    <col min="3839" max="3839" width="11.42578125" style="1" bestFit="1"/>
    <col min="3840" max="3840" width="34.42578125" style="1" customWidth="1"/>
    <col min="3841" max="3841" width="14.28515625" style="1" customWidth="1"/>
    <col min="3842" max="3842" width="12.7109375" style="1" customWidth="1"/>
    <col min="3843" max="3843" width="14.28515625" style="1" bestFit="1" customWidth="1"/>
    <col min="3844" max="3844" width="10.7109375" style="1" customWidth="1"/>
    <col min="3845" max="3845" width="13.85546875" style="1" customWidth="1"/>
    <col min="3846" max="3846" width="11.42578125" style="1" bestFit="1"/>
    <col min="3847" max="3847" width="13.28515625" style="1" customWidth="1"/>
    <col min="3848" max="3848" width="7.7109375" style="1" customWidth="1"/>
    <col min="3849" max="3850" width="13.140625" style="1" bestFit="1" customWidth="1"/>
    <col min="3851" max="4094" width="11.42578125" style="1"/>
    <col min="4095" max="4095" width="11.42578125" style="1" bestFit="1"/>
    <col min="4096" max="4096" width="34.42578125" style="1" customWidth="1"/>
    <col min="4097" max="4097" width="14.28515625" style="1" customWidth="1"/>
    <col min="4098" max="4098" width="12.7109375" style="1" customWidth="1"/>
    <col min="4099" max="4099" width="14.28515625" style="1" bestFit="1" customWidth="1"/>
    <col min="4100" max="4100" width="10.7109375" style="1" customWidth="1"/>
    <col min="4101" max="4101" width="13.85546875" style="1" customWidth="1"/>
    <col min="4102" max="4102" width="11.42578125" style="1" bestFit="1"/>
    <col min="4103" max="4103" width="13.28515625" style="1" customWidth="1"/>
    <col min="4104" max="4104" width="7.7109375" style="1" customWidth="1"/>
    <col min="4105" max="4106" width="13.140625" style="1" bestFit="1" customWidth="1"/>
    <col min="4107" max="4350" width="11.42578125" style="1"/>
    <col min="4351" max="4351" width="11.42578125" style="1" bestFit="1"/>
    <col min="4352" max="4352" width="34.42578125" style="1" customWidth="1"/>
    <col min="4353" max="4353" width="14.28515625" style="1" customWidth="1"/>
    <col min="4354" max="4354" width="12.7109375" style="1" customWidth="1"/>
    <col min="4355" max="4355" width="14.28515625" style="1" bestFit="1" customWidth="1"/>
    <col min="4356" max="4356" width="10.7109375" style="1" customWidth="1"/>
    <col min="4357" max="4357" width="13.85546875" style="1" customWidth="1"/>
    <col min="4358" max="4358" width="11.42578125" style="1" bestFit="1"/>
    <col min="4359" max="4359" width="13.28515625" style="1" customWidth="1"/>
    <col min="4360" max="4360" width="7.7109375" style="1" customWidth="1"/>
    <col min="4361" max="4362" width="13.140625" style="1" bestFit="1" customWidth="1"/>
    <col min="4363" max="4606" width="11.42578125" style="1"/>
    <col min="4607" max="4607" width="11.42578125" style="1" bestFit="1"/>
    <col min="4608" max="4608" width="34.42578125" style="1" customWidth="1"/>
    <col min="4609" max="4609" width="14.28515625" style="1" customWidth="1"/>
    <col min="4610" max="4610" width="12.7109375" style="1" customWidth="1"/>
    <col min="4611" max="4611" width="14.28515625" style="1" bestFit="1" customWidth="1"/>
    <col min="4612" max="4612" width="10.7109375" style="1" customWidth="1"/>
    <col min="4613" max="4613" width="13.85546875" style="1" customWidth="1"/>
    <col min="4614" max="4614" width="11.42578125" style="1" bestFit="1"/>
    <col min="4615" max="4615" width="13.28515625" style="1" customWidth="1"/>
    <col min="4616" max="4616" width="7.7109375" style="1" customWidth="1"/>
    <col min="4617" max="4618" width="13.140625" style="1" bestFit="1" customWidth="1"/>
    <col min="4619" max="4862" width="11.42578125" style="1"/>
    <col min="4863" max="4863" width="11.42578125" style="1" bestFit="1"/>
    <col min="4864" max="4864" width="34.42578125" style="1" customWidth="1"/>
    <col min="4865" max="4865" width="14.28515625" style="1" customWidth="1"/>
    <col min="4866" max="4866" width="12.7109375" style="1" customWidth="1"/>
    <col min="4867" max="4867" width="14.28515625" style="1" bestFit="1" customWidth="1"/>
    <col min="4868" max="4868" width="10.7109375" style="1" customWidth="1"/>
    <col min="4869" max="4869" width="13.85546875" style="1" customWidth="1"/>
    <col min="4870" max="4870" width="11.42578125" style="1" bestFit="1"/>
    <col min="4871" max="4871" width="13.28515625" style="1" customWidth="1"/>
    <col min="4872" max="4872" width="7.7109375" style="1" customWidth="1"/>
    <col min="4873" max="4874" width="13.140625" style="1" bestFit="1" customWidth="1"/>
    <col min="4875" max="5118" width="11.42578125" style="1"/>
    <col min="5119" max="5119" width="11.42578125" style="1" bestFit="1"/>
    <col min="5120" max="5120" width="34.42578125" style="1" customWidth="1"/>
    <col min="5121" max="5121" width="14.28515625" style="1" customWidth="1"/>
    <col min="5122" max="5122" width="12.7109375" style="1" customWidth="1"/>
    <col min="5123" max="5123" width="14.28515625" style="1" bestFit="1" customWidth="1"/>
    <col min="5124" max="5124" width="10.7109375" style="1" customWidth="1"/>
    <col min="5125" max="5125" width="13.85546875" style="1" customWidth="1"/>
    <col min="5126" max="5126" width="11.42578125" style="1" bestFit="1"/>
    <col min="5127" max="5127" width="13.28515625" style="1" customWidth="1"/>
    <col min="5128" max="5128" width="7.7109375" style="1" customWidth="1"/>
    <col min="5129" max="5130" width="13.140625" style="1" bestFit="1" customWidth="1"/>
    <col min="5131" max="5374" width="11.42578125" style="1"/>
    <col min="5375" max="5375" width="11.42578125" style="1" bestFit="1"/>
    <col min="5376" max="5376" width="34.42578125" style="1" customWidth="1"/>
    <col min="5377" max="5377" width="14.28515625" style="1" customWidth="1"/>
    <col min="5378" max="5378" width="12.7109375" style="1" customWidth="1"/>
    <col min="5379" max="5379" width="14.28515625" style="1" bestFit="1" customWidth="1"/>
    <col min="5380" max="5380" width="10.7109375" style="1" customWidth="1"/>
    <col min="5381" max="5381" width="13.85546875" style="1" customWidth="1"/>
    <col min="5382" max="5382" width="11.42578125" style="1" bestFit="1"/>
    <col min="5383" max="5383" width="13.28515625" style="1" customWidth="1"/>
    <col min="5384" max="5384" width="7.7109375" style="1" customWidth="1"/>
    <col min="5385" max="5386" width="13.140625" style="1" bestFit="1" customWidth="1"/>
    <col min="5387" max="5630" width="11.42578125" style="1"/>
    <col min="5631" max="5631" width="11.42578125" style="1" bestFit="1"/>
    <col min="5632" max="5632" width="34.42578125" style="1" customWidth="1"/>
    <col min="5633" max="5633" width="14.28515625" style="1" customWidth="1"/>
    <col min="5634" max="5634" width="12.7109375" style="1" customWidth="1"/>
    <col min="5635" max="5635" width="14.28515625" style="1" bestFit="1" customWidth="1"/>
    <col min="5636" max="5636" width="10.7109375" style="1" customWidth="1"/>
    <col min="5637" max="5637" width="13.85546875" style="1" customWidth="1"/>
    <col min="5638" max="5638" width="11.42578125" style="1" bestFit="1"/>
    <col min="5639" max="5639" width="13.28515625" style="1" customWidth="1"/>
    <col min="5640" max="5640" width="7.7109375" style="1" customWidth="1"/>
    <col min="5641" max="5642" width="13.140625" style="1" bestFit="1" customWidth="1"/>
    <col min="5643" max="5886" width="11.42578125" style="1"/>
    <col min="5887" max="5887" width="11.42578125" style="1" bestFit="1"/>
    <col min="5888" max="5888" width="34.42578125" style="1" customWidth="1"/>
    <col min="5889" max="5889" width="14.28515625" style="1" customWidth="1"/>
    <col min="5890" max="5890" width="12.7109375" style="1" customWidth="1"/>
    <col min="5891" max="5891" width="14.28515625" style="1" bestFit="1" customWidth="1"/>
    <col min="5892" max="5892" width="10.7109375" style="1" customWidth="1"/>
    <col min="5893" max="5893" width="13.85546875" style="1" customWidth="1"/>
    <col min="5894" max="5894" width="11.42578125" style="1" bestFit="1"/>
    <col min="5895" max="5895" width="13.28515625" style="1" customWidth="1"/>
    <col min="5896" max="5896" width="7.7109375" style="1" customWidth="1"/>
    <col min="5897" max="5898" width="13.140625" style="1" bestFit="1" customWidth="1"/>
    <col min="5899" max="6142" width="11.42578125" style="1"/>
    <col min="6143" max="6143" width="11.42578125" style="1" bestFit="1"/>
    <col min="6144" max="6144" width="34.42578125" style="1" customWidth="1"/>
    <col min="6145" max="6145" width="14.28515625" style="1" customWidth="1"/>
    <col min="6146" max="6146" width="12.7109375" style="1" customWidth="1"/>
    <col min="6147" max="6147" width="14.28515625" style="1" bestFit="1" customWidth="1"/>
    <col min="6148" max="6148" width="10.7109375" style="1" customWidth="1"/>
    <col min="6149" max="6149" width="13.85546875" style="1" customWidth="1"/>
    <col min="6150" max="6150" width="11.42578125" style="1" bestFit="1"/>
    <col min="6151" max="6151" width="13.28515625" style="1" customWidth="1"/>
    <col min="6152" max="6152" width="7.7109375" style="1" customWidth="1"/>
    <col min="6153" max="6154" width="13.140625" style="1" bestFit="1" customWidth="1"/>
    <col min="6155" max="6398" width="11.42578125" style="1"/>
    <col min="6399" max="6399" width="11.42578125" style="1" bestFit="1"/>
    <col min="6400" max="6400" width="34.42578125" style="1" customWidth="1"/>
    <col min="6401" max="6401" width="14.28515625" style="1" customWidth="1"/>
    <col min="6402" max="6402" width="12.7109375" style="1" customWidth="1"/>
    <col min="6403" max="6403" width="14.28515625" style="1" bestFit="1" customWidth="1"/>
    <col min="6404" max="6404" width="10.7109375" style="1" customWidth="1"/>
    <col min="6405" max="6405" width="13.85546875" style="1" customWidth="1"/>
    <col min="6406" max="6406" width="11.42578125" style="1" bestFit="1"/>
    <col min="6407" max="6407" width="13.28515625" style="1" customWidth="1"/>
    <col min="6408" max="6408" width="7.7109375" style="1" customWidth="1"/>
    <col min="6409" max="6410" width="13.140625" style="1" bestFit="1" customWidth="1"/>
    <col min="6411" max="6654" width="11.42578125" style="1"/>
    <col min="6655" max="6655" width="11.42578125" style="1" bestFit="1"/>
    <col min="6656" max="6656" width="34.42578125" style="1" customWidth="1"/>
    <col min="6657" max="6657" width="14.28515625" style="1" customWidth="1"/>
    <col min="6658" max="6658" width="12.7109375" style="1" customWidth="1"/>
    <col min="6659" max="6659" width="14.28515625" style="1" bestFit="1" customWidth="1"/>
    <col min="6660" max="6660" width="10.7109375" style="1" customWidth="1"/>
    <col min="6661" max="6661" width="13.85546875" style="1" customWidth="1"/>
    <col min="6662" max="6662" width="11.42578125" style="1" bestFit="1"/>
    <col min="6663" max="6663" width="13.28515625" style="1" customWidth="1"/>
    <col min="6664" max="6664" width="7.7109375" style="1" customWidth="1"/>
    <col min="6665" max="6666" width="13.140625" style="1" bestFit="1" customWidth="1"/>
    <col min="6667" max="6910" width="11.42578125" style="1"/>
    <col min="6911" max="6911" width="11.42578125" style="1" bestFit="1"/>
    <col min="6912" max="6912" width="34.42578125" style="1" customWidth="1"/>
    <col min="6913" max="6913" width="14.28515625" style="1" customWidth="1"/>
    <col min="6914" max="6914" width="12.7109375" style="1" customWidth="1"/>
    <col min="6915" max="6915" width="14.28515625" style="1" bestFit="1" customWidth="1"/>
    <col min="6916" max="6916" width="10.7109375" style="1" customWidth="1"/>
    <col min="6917" max="6917" width="13.85546875" style="1" customWidth="1"/>
    <col min="6918" max="6918" width="11.42578125" style="1" bestFit="1"/>
    <col min="6919" max="6919" width="13.28515625" style="1" customWidth="1"/>
    <col min="6920" max="6920" width="7.7109375" style="1" customWidth="1"/>
    <col min="6921" max="6922" width="13.140625" style="1" bestFit="1" customWidth="1"/>
    <col min="6923" max="7166" width="11.42578125" style="1"/>
    <col min="7167" max="7167" width="11.42578125" style="1" bestFit="1"/>
    <col min="7168" max="7168" width="34.42578125" style="1" customWidth="1"/>
    <col min="7169" max="7169" width="14.28515625" style="1" customWidth="1"/>
    <col min="7170" max="7170" width="12.7109375" style="1" customWidth="1"/>
    <col min="7171" max="7171" width="14.28515625" style="1" bestFit="1" customWidth="1"/>
    <col min="7172" max="7172" width="10.7109375" style="1" customWidth="1"/>
    <col min="7173" max="7173" width="13.85546875" style="1" customWidth="1"/>
    <col min="7174" max="7174" width="11.42578125" style="1" bestFit="1"/>
    <col min="7175" max="7175" width="13.28515625" style="1" customWidth="1"/>
    <col min="7176" max="7176" width="7.7109375" style="1" customWidth="1"/>
    <col min="7177" max="7178" width="13.140625" style="1" bestFit="1" customWidth="1"/>
    <col min="7179" max="7422" width="11.42578125" style="1"/>
    <col min="7423" max="7423" width="11.42578125" style="1" bestFit="1"/>
    <col min="7424" max="7424" width="34.42578125" style="1" customWidth="1"/>
    <col min="7425" max="7425" width="14.28515625" style="1" customWidth="1"/>
    <col min="7426" max="7426" width="12.7109375" style="1" customWidth="1"/>
    <col min="7427" max="7427" width="14.28515625" style="1" bestFit="1" customWidth="1"/>
    <col min="7428" max="7428" width="10.7109375" style="1" customWidth="1"/>
    <col min="7429" max="7429" width="13.85546875" style="1" customWidth="1"/>
    <col min="7430" max="7430" width="11.42578125" style="1" bestFit="1"/>
    <col min="7431" max="7431" width="13.28515625" style="1" customWidth="1"/>
    <col min="7432" max="7432" width="7.7109375" style="1" customWidth="1"/>
    <col min="7433" max="7434" width="13.140625" style="1" bestFit="1" customWidth="1"/>
    <col min="7435" max="7678" width="11.42578125" style="1"/>
    <col min="7679" max="7679" width="11.42578125" style="1" bestFit="1"/>
    <col min="7680" max="7680" width="34.42578125" style="1" customWidth="1"/>
    <col min="7681" max="7681" width="14.28515625" style="1" customWidth="1"/>
    <col min="7682" max="7682" width="12.7109375" style="1" customWidth="1"/>
    <col min="7683" max="7683" width="14.28515625" style="1" bestFit="1" customWidth="1"/>
    <col min="7684" max="7684" width="10.7109375" style="1" customWidth="1"/>
    <col min="7685" max="7685" width="13.85546875" style="1" customWidth="1"/>
    <col min="7686" max="7686" width="11.42578125" style="1" bestFit="1"/>
    <col min="7687" max="7687" width="13.28515625" style="1" customWidth="1"/>
    <col min="7688" max="7688" width="7.7109375" style="1" customWidth="1"/>
    <col min="7689" max="7690" width="13.140625" style="1" bestFit="1" customWidth="1"/>
    <col min="7691" max="7934" width="11.42578125" style="1"/>
    <col min="7935" max="7935" width="11.42578125" style="1" bestFit="1"/>
    <col min="7936" max="7936" width="34.42578125" style="1" customWidth="1"/>
    <col min="7937" max="7937" width="14.28515625" style="1" customWidth="1"/>
    <col min="7938" max="7938" width="12.7109375" style="1" customWidth="1"/>
    <col min="7939" max="7939" width="14.28515625" style="1" bestFit="1" customWidth="1"/>
    <col min="7940" max="7940" width="10.7109375" style="1" customWidth="1"/>
    <col min="7941" max="7941" width="13.85546875" style="1" customWidth="1"/>
    <col min="7942" max="7942" width="11.42578125" style="1" bestFit="1"/>
    <col min="7943" max="7943" width="13.28515625" style="1" customWidth="1"/>
    <col min="7944" max="7944" width="7.7109375" style="1" customWidth="1"/>
    <col min="7945" max="7946" width="13.140625" style="1" bestFit="1" customWidth="1"/>
    <col min="7947" max="8190" width="11.42578125" style="1"/>
    <col min="8191" max="8191" width="11.42578125" style="1" bestFit="1"/>
    <col min="8192" max="8192" width="34.42578125" style="1" customWidth="1"/>
    <col min="8193" max="8193" width="14.28515625" style="1" customWidth="1"/>
    <col min="8194" max="8194" width="12.7109375" style="1" customWidth="1"/>
    <col min="8195" max="8195" width="14.28515625" style="1" bestFit="1" customWidth="1"/>
    <col min="8196" max="8196" width="10.7109375" style="1" customWidth="1"/>
    <col min="8197" max="8197" width="13.85546875" style="1" customWidth="1"/>
    <col min="8198" max="8198" width="11.42578125" style="1" bestFit="1"/>
    <col min="8199" max="8199" width="13.28515625" style="1" customWidth="1"/>
    <col min="8200" max="8200" width="7.7109375" style="1" customWidth="1"/>
    <col min="8201" max="8202" width="13.140625" style="1" bestFit="1" customWidth="1"/>
    <col min="8203" max="8446" width="11.42578125" style="1"/>
    <col min="8447" max="8447" width="11.42578125" style="1" bestFit="1"/>
    <col min="8448" max="8448" width="34.42578125" style="1" customWidth="1"/>
    <col min="8449" max="8449" width="14.28515625" style="1" customWidth="1"/>
    <col min="8450" max="8450" width="12.7109375" style="1" customWidth="1"/>
    <col min="8451" max="8451" width="14.28515625" style="1" bestFit="1" customWidth="1"/>
    <col min="8452" max="8452" width="10.7109375" style="1" customWidth="1"/>
    <col min="8453" max="8453" width="13.85546875" style="1" customWidth="1"/>
    <col min="8454" max="8454" width="11.42578125" style="1" bestFit="1"/>
    <col min="8455" max="8455" width="13.28515625" style="1" customWidth="1"/>
    <col min="8456" max="8456" width="7.7109375" style="1" customWidth="1"/>
    <col min="8457" max="8458" width="13.140625" style="1" bestFit="1" customWidth="1"/>
    <col min="8459" max="8702" width="11.42578125" style="1"/>
    <col min="8703" max="8703" width="11.42578125" style="1" bestFit="1"/>
    <col min="8704" max="8704" width="34.42578125" style="1" customWidth="1"/>
    <col min="8705" max="8705" width="14.28515625" style="1" customWidth="1"/>
    <col min="8706" max="8706" width="12.7109375" style="1" customWidth="1"/>
    <col min="8707" max="8707" width="14.28515625" style="1" bestFit="1" customWidth="1"/>
    <col min="8708" max="8708" width="10.7109375" style="1" customWidth="1"/>
    <col min="8709" max="8709" width="13.85546875" style="1" customWidth="1"/>
    <col min="8710" max="8710" width="11.42578125" style="1" bestFit="1"/>
    <col min="8711" max="8711" width="13.28515625" style="1" customWidth="1"/>
    <col min="8712" max="8712" width="7.7109375" style="1" customWidth="1"/>
    <col min="8713" max="8714" width="13.140625" style="1" bestFit="1" customWidth="1"/>
    <col min="8715" max="8958" width="11.42578125" style="1"/>
    <col min="8959" max="8959" width="11.42578125" style="1" bestFit="1"/>
    <col min="8960" max="8960" width="34.42578125" style="1" customWidth="1"/>
    <col min="8961" max="8961" width="14.28515625" style="1" customWidth="1"/>
    <col min="8962" max="8962" width="12.7109375" style="1" customWidth="1"/>
    <col min="8963" max="8963" width="14.28515625" style="1" bestFit="1" customWidth="1"/>
    <col min="8964" max="8964" width="10.7109375" style="1" customWidth="1"/>
    <col min="8965" max="8965" width="13.85546875" style="1" customWidth="1"/>
    <col min="8966" max="8966" width="11.42578125" style="1" bestFit="1"/>
    <col min="8967" max="8967" width="13.28515625" style="1" customWidth="1"/>
    <col min="8968" max="8968" width="7.7109375" style="1" customWidth="1"/>
    <col min="8969" max="8970" width="13.140625" style="1" bestFit="1" customWidth="1"/>
    <col min="8971" max="9214" width="11.42578125" style="1"/>
    <col min="9215" max="9215" width="11.42578125" style="1" bestFit="1"/>
    <col min="9216" max="9216" width="34.42578125" style="1" customWidth="1"/>
    <col min="9217" max="9217" width="14.28515625" style="1" customWidth="1"/>
    <col min="9218" max="9218" width="12.7109375" style="1" customWidth="1"/>
    <col min="9219" max="9219" width="14.28515625" style="1" bestFit="1" customWidth="1"/>
    <col min="9220" max="9220" width="10.7109375" style="1" customWidth="1"/>
    <col min="9221" max="9221" width="13.85546875" style="1" customWidth="1"/>
    <col min="9222" max="9222" width="11.42578125" style="1" bestFit="1"/>
    <col min="9223" max="9223" width="13.28515625" style="1" customWidth="1"/>
    <col min="9224" max="9224" width="7.7109375" style="1" customWidth="1"/>
    <col min="9225" max="9226" width="13.140625" style="1" bestFit="1" customWidth="1"/>
    <col min="9227" max="9470" width="11.42578125" style="1"/>
    <col min="9471" max="9471" width="11.42578125" style="1" bestFit="1"/>
    <col min="9472" max="9472" width="34.42578125" style="1" customWidth="1"/>
    <col min="9473" max="9473" width="14.28515625" style="1" customWidth="1"/>
    <col min="9474" max="9474" width="12.7109375" style="1" customWidth="1"/>
    <col min="9475" max="9475" width="14.28515625" style="1" bestFit="1" customWidth="1"/>
    <col min="9476" max="9476" width="10.7109375" style="1" customWidth="1"/>
    <col min="9477" max="9477" width="13.85546875" style="1" customWidth="1"/>
    <col min="9478" max="9478" width="11.42578125" style="1" bestFit="1"/>
    <col min="9479" max="9479" width="13.28515625" style="1" customWidth="1"/>
    <col min="9480" max="9480" width="7.7109375" style="1" customWidth="1"/>
    <col min="9481" max="9482" width="13.140625" style="1" bestFit="1" customWidth="1"/>
    <col min="9483" max="9726" width="11.42578125" style="1"/>
    <col min="9727" max="9727" width="11.42578125" style="1" bestFit="1"/>
    <col min="9728" max="9728" width="34.42578125" style="1" customWidth="1"/>
    <col min="9729" max="9729" width="14.28515625" style="1" customWidth="1"/>
    <col min="9730" max="9730" width="12.7109375" style="1" customWidth="1"/>
    <col min="9731" max="9731" width="14.28515625" style="1" bestFit="1" customWidth="1"/>
    <col min="9732" max="9732" width="10.7109375" style="1" customWidth="1"/>
    <col min="9733" max="9733" width="13.85546875" style="1" customWidth="1"/>
    <col min="9734" max="9734" width="11.42578125" style="1" bestFit="1"/>
    <col min="9735" max="9735" width="13.28515625" style="1" customWidth="1"/>
    <col min="9736" max="9736" width="7.7109375" style="1" customWidth="1"/>
    <col min="9737" max="9738" width="13.140625" style="1" bestFit="1" customWidth="1"/>
    <col min="9739" max="9982" width="11.42578125" style="1"/>
    <col min="9983" max="9983" width="11.42578125" style="1" bestFit="1"/>
    <col min="9984" max="9984" width="34.42578125" style="1" customWidth="1"/>
    <col min="9985" max="9985" width="14.28515625" style="1" customWidth="1"/>
    <col min="9986" max="9986" width="12.7109375" style="1" customWidth="1"/>
    <col min="9987" max="9987" width="14.28515625" style="1" bestFit="1" customWidth="1"/>
    <col min="9988" max="9988" width="10.7109375" style="1" customWidth="1"/>
    <col min="9989" max="9989" width="13.85546875" style="1" customWidth="1"/>
    <col min="9990" max="9990" width="11.42578125" style="1" bestFit="1"/>
    <col min="9991" max="9991" width="13.28515625" style="1" customWidth="1"/>
    <col min="9992" max="9992" width="7.7109375" style="1" customWidth="1"/>
    <col min="9993" max="9994" width="13.140625" style="1" bestFit="1" customWidth="1"/>
    <col min="9995" max="10238" width="11.42578125" style="1"/>
    <col min="10239" max="10239" width="11.42578125" style="1" bestFit="1"/>
    <col min="10240" max="10240" width="34.42578125" style="1" customWidth="1"/>
    <col min="10241" max="10241" width="14.28515625" style="1" customWidth="1"/>
    <col min="10242" max="10242" width="12.7109375" style="1" customWidth="1"/>
    <col min="10243" max="10243" width="14.28515625" style="1" bestFit="1" customWidth="1"/>
    <col min="10244" max="10244" width="10.7109375" style="1" customWidth="1"/>
    <col min="10245" max="10245" width="13.85546875" style="1" customWidth="1"/>
    <col min="10246" max="10246" width="11.42578125" style="1" bestFit="1"/>
    <col min="10247" max="10247" width="13.28515625" style="1" customWidth="1"/>
    <col min="10248" max="10248" width="7.7109375" style="1" customWidth="1"/>
    <col min="10249" max="10250" width="13.140625" style="1" bestFit="1" customWidth="1"/>
    <col min="10251" max="10494" width="11.42578125" style="1"/>
    <col min="10495" max="10495" width="11.42578125" style="1" bestFit="1"/>
    <col min="10496" max="10496" width="34.42578125" style="1" customWidth="1"/>
    <col min="10497" max="10497" width="14.28515625" style="1" customWidth="1"/>
    <col min="10498" max="10498" width="12.7109375" style="1" customWidth="1"/>
    <col min="10499" max="10499" width="14.28515625" style="1" bestFit="1" customWidth="1"/>
    <col min="10500" max="10500" width="10.7109375" style="1" customWidth="1"/>
    <col min="10501" max="10501" width="13.85546875" style="1" customWidth="1"/>
    <col min="10502" max="10502" width="11.42578125" style="1" bestFit="1"/>
    <col min="10503" max="10503" width="13.28515625" style="1" customWidth="1"/>
    <col min="10504" max="10504" width="7.7109375" style="1" customWidth="1"/>
    <col min="10505" max="10506" width="13.140625" style="1" bestFit="1" customWidth="1"/>
    <col min="10507" max="10750" width="11.42578125" style="1"/>
    <col min="10751" max="10751" width="11.42578125" style="1" bestFit="1"/>
    <col min="10752" max="10752" width="34.42578125" style="1" customWidth="1"/>
    <col min="10753" max="10753" width="14.28515625" style="1" customWidth="1"/>
    <col min="10754" max="10754" width="12.7109375" style="1" customWidth="1"/>
    <col min="10755" max="10755" width="14.28515625" style="1" bestFit="1" customWidth="1"/>
    <col min="10756" max="10756" width="10.7109375" style="1" customWidth="1"/>
    <col min="10757" max="10757" width="13.85546875" style="1" customWidth="1"/>
    <col min="10758" max="10758" width="11.42578125" style="1" bestFit="1"/>
    <col min="10759" max="10759" width="13.28515625" style="1" customWidth="1"/>
    <col min="10760" max="10760" width="7.7109375" style="1" customWidth="1"/>
    <col min="10761" max="10762" width="13.140625" style="1" bestFit="1" customWidth="1"/>
    <col min="10763" max="11006" width="11.42578125" style="1"/>
    <col min="11007" max="11007" width="11.42578125" style="1" bestFit="1"/>
    <col min="11008" max="11008" width="34.42578125" style="1" customWidth="1"/>
    <col min="11009" max="11009" width="14.28515625" style="1" customWidth="1"/>
    <col min="11010" max="11010" width="12.7109375" style="1" customWidth="1"/>
    <col min="11011" max="11011" width="14.28515625" style="1" bestFit="1" customWidth="1"/>
    <col min="11012" max="11012" width="10.7109375" style="1" customWidth="1"/>
    <col min="11013" max="11013" width="13.85546875" style="1" customWidth="1"/>
    <col min="11014" max="11014" width="11.42578125" style="1" bestFit="1"/>
    <col min="11015" max="11015" width="13.28515625" style="1" customWidth="1"/>
    <col min="11016" max="11016" width="7.7109375" style="1" customWidth="1"/>
    <col min="11017" max="11018" width="13.140625" style="1" bestFit="1" customWidth="1"/>
    <col min="11019" max="11262" width="11.42578125" style="1"/>
    <col min="11263" max="11263" width="11.42578125" style="1" bestFit="1"/>
    <col min="11264" max="11264" width="34.42578125" style="1" customWidth="1"/>
    <col min="11265" max="11265" width="14.28515625" style="1" customWidth="1"/>
    <col min="11266" max="11266" width="12.7109375" style="1" customWidth="1"/>
    <col min="11267" max="11267" width="14.28515625" style="1" bestFit="1" customWidth="1"/>
    <col min="11268" max="11268" width="10.7109375" style="1" customWidth="1"/>
    <col min="11269" max="11269" width="13.85546875" style="1" customWidth="1"/>
    <col min="11270" max="11270" width="11.42578125" style="1" bestFit="1"/>
    <col min="11271" max="11271" width="13.28515625" style="1" customWidth="1"/>
    <col min="11272" max="11272" width="7.7109375" style="1" customWidth="1"/>
    <col min="11273" max="11274" width="13.140625" style="1" bestFit="1" customWidth="1"/>
    <col min="11275" max="11518" width="11.42578125" style="1"/>
    <col min="11519" max="11519" width="11.42578125" style="1" bestFit="1"/>
    <col min="11520" max="11520" width="34.42578125" style="1" customWidth="1"/>
    <col min="11521" max="11521" width="14.28515625" style="1" customWidth="1"/>
    <col min="11522" max="11522" width="12.7109375" style="1" customWidth="1"/>
    <col min="11523" max="11523" width="14.28515625" style="1" bestFit="1" customWidth="1"/>
    <col min="11524" max="11524" width="10.7109375" style="1" customWidth="1"/>
    <col min="11525" max="11525" width="13.85546875" style="1" customWidth="1"/>
    <col min="11526" max="11526" width="11.42578125" style="1" bestFit="1"/>
    <col min="11527" max="11527" width="13.28515625" style="1" customWidth="1"/>
    <col min="11528" max="11528" width="7.7109375" style="1" customWidth="1"/>
    <col min="11529" max="11530" width="13.140625" style="1" bestFit="1" customWidth="1"/>
    <col min="11531" max="11774" width="11.42578125" style="1"/>
    <col min="11775" max="11775" width="11.42578125" style="1" bestFit="1"/>
    <col min="11776" max="11776" width="34.42578125" style="1" customWidth="1"/>
    <col min="11777" max="11777" width="14.28515625" style="1" customWidth="1"/>
    <col min="11778" max="11778" width="12.7109375" style="1" customWidth="1"/>
    <col min="11779" max="11779" width="14.28515625" style="1" bestFit="1" customWidth="1"/>
    <col min="11780" max="11780" width="10.7109375" style="1" customWidth="1"/>
    <col min="11781" max="11781" width="13.85546875" style="1" customWidth="1"/>
    <col min="11782" max="11782" width="11.42578125" style="1" bestFit="1"/>
    <col min="11783" max="11783" width="13.28515625" style="1" customWidth="1"/>
    <col min="11784" max="11784" width="7.7109375" style="1" customWidth="1"/>
    <col min="11785" max="11786" width="13.140625" style="1" bestFit="1" customWidth="1"/>
    <col min="11787" max="12030" width="11.42578125" style="1"/>
    <col min="12031" max="12031" width="11.42578125" style="1" bestFit="1"/>
    <col min="12032" max="12032" width="34.42578125" style="1" customWidth="1"/>
    <col min="12033" max="12033" width="14.28515625" style="1" customWidth="1"/>
    <col min="12034" max="12034" width="12.7109375" style="1" customWidth="1"/>
    <col min="12035" max="12035" width="14.28515625" style="1" bestFit="1" customWidth="1"/>
    <col min="12036" max="12036" width="10.7109375" style="1" customWidth="1"/>
    <col min="12037" max="12037" width="13.85546875" style="1" customWidth="1"/>
    <col min="12038" max="12038" width="11.42578125" style="1" bestFit="1"/>
    <col min="12039" max="12039" width="13.28515625" style="1" customWidth="1"/>
    <col min="12040" max="12040" width="7.7109375" style="1" customWidth="1"/>
    <col min="12041" max="12042" width="13.140625" style="1" bestFit="1" customWidth="1"/>
    <col min="12043" max="12286" width="11.42578125" style="1"/>
    <col min="12287" max="12287" width="11.42578125" style="1" bestFit="1"/>
    <col min="12288" max="12288" width="34.42578125" style="1" customWidth="1"/>
    <col min="12289" max="12289" width="14.28515625" style="1" customWidth="1"/>
    <col min="12290" max="12290" width="12.7109375" style="1" customWidth="1"/>
    <col min="12291" max="12291" width="14.28515625" style="1" bestFit="1" customWidth="1"/>
    <col min="12292" max="12292" width="10.7109375" style="1" customWidth="1"/>
    <col min="12293" max="12293" width="13.85546875" style="1" customWidth="1"/>
    <col min="12294" max="12294" width="11.42578125" style="1" bestFit="1"/>
    <col min="12295" max="12295" width="13.28515625" style="1" customWidth="1"/>
    <col min="12296" max="12296" width="7.7109375" style="1" customWidth="1"/>
    <col min="12297" max="12298" width="13.140625" style="1" bestFit="1" customWidth="1"/>
    <col min="12299" max="12542" width="11.42578125" style="1"/>
    <col min="12543" max="12543" width="11.42578125" style="1" bestFit="1"/>
    <col min="12544" max="12544" width="34.42578125" style="1" customWidth="1"/>
    <col min="12545" max="12545" width="14.28515625" style="1" customWidth="1"/>
    <col min="12546" max="12546" width="12.7109375" style="1" customWidth="1"/>
    <col min="12547" max="12547" width="14.28515625" style="1" bestFit="1" customWidth="1"/>
    <col min="12548" max="12548" width="10.7109375" style="1" customWidth="1"/>
    <col min="12549" max="12549" width="13.85546875" style="1" customWidth="1"/>
    <col min="12550" max="12550" width="11.42578125" style="1" bestFit="1"/>
    <col min="12551" max="12551" width="13.28515625" style="1" customWidth="1"/>
    <col min="12552" max="12552" width="7.7109375" style="1" customWidth="1"/>
    <col min="12553" max="12554" width="13.140625" style="1" bestFit="1" customWidth="1"/>
    <col min="12555" max="12798" width="11.42578125" style="1"/>
    <col min="12799" max="12799" width="11.42578125" style="1" bestFit="1"/>
    <col min="12800" max="12800" width="34.42578125" style="1" customWidth="1"/>
    <col min="12801" max="12801" width="14.28515625" style="1" customWidth="1"/>
    <col min="12802" max="12802" width="12.7109375" style="1" customWidth="1"/>
    <col min="12803" max="12803" width="14.28515625" style="1" bestFit="1" customWidth="1"/>
    <col min="12804" max="12804" width="10.7109375" style="1" customWidth="1"/>
    <col min="12805" max="12805" width="13.85546875" style="1" customWidth="1"/>
    <col min="12806" max="12806" width="11.42578125" style="1" bestFit="1"/>
    <col min="12807" max="12807" width="13.28515625" style="1" customWidth="1"/>
    <col min="12808" max="12808" width="7.7109375" style="1" customWidth="1"/>
    <col min="12809" max="12810" width="13.140625" style="1" bestFit="1" customWidth="1"/>
    <col min="12811" max="13054" width="11.42578125" style="1"/>
    <col min="13055" max="13055" width="11.42578125" style="1" bestFit="1"/>
    <col min="13056" max="13056" width="34.42578125" style="1" customWidth="1"/>
    <col min="13057" max="13057" width="14.28515625" style="1" customWidth="1"/>
    <col min="13058" max="13058" width="12.7109375" style="1" customWidth="1"/>
    <col min="13059" max="13059" width="14.28515625" style="1" bestFit="1" customWidth="1"/>
    <col min="13060" max="13060" width="10.7109375" style="1" customWidth="1"/>
    <col min="13061" max="13061" width="13.85546875" style="1" customWidth="1"/>
    <col min="13062" max="13062" width="11.42578125" style="1" bestFit="1"/>
    <col min="13063" max="13063" width="13.28515625" style="1" customWidth="1"/>
    <col min="13064" max="13064" width="7.7109375" style="1" customWidth="1"/>
    <col min="13065" max="13066" width="13.140625" style="1" bestFit="1" customWidth="1"/>
    <col min="13067" max="13310" width="11.42578125" style="1"/>
    <col min="13311" max="13311" width="11.42578125" style="1" bestFit="1"/>
    <col min="13312" max="13312" width="34.42578125" style="1" customWidth="1"/>
    <col min="13313" max="13313" width="14.28515625" style="1" customWidth="1"/>
    <col min="13314" max="13314" width="12.7109375" style="1" customWidth="1"/>
    <col min="13315" max="13315" width="14.28515625" style="1" bestFit="1" customWidth="1"/>
    <col min="13316" max="13316" width="10.7109375" style="1" customWidth="1"/>
    <col min="13317" max="13317" width="13.85546875" style="1" customWidth="1"/>
    <col min="13318" max="13318" width="11.42578125" style="1" bestFit="1"/>
    <col min="13319" max="13319" width="13.28515625" style="1" customWidth="1"/>
    <col min="13320" max="13320" width="7.7109375" style="1" customWidth="1"/>
    <col min="13321" max="13322" width="13.140625" style="1" bestFit="1" customWidth="1"/>
    <col min="13323" max="13566" width="11.42578125" style="1"/>
    <col min="13567" max="13567" width="11.42578125" style="1" bestFit="1"/>
    <col min="13568" max="13568" width="34.42578125" style="1" customWidth="1"/>
    <col min="13569" max="13569" width="14.28515625" style="1" customWidth="1"/>
    <col min="13570" max="13570" width="12.7109375" style="1" customWidth="1"/>
    <col min="13571" max="13571" width="14.28515625" style="1" bestFit="1" customWidth="1"/>
    <col min="13572" max="13572" width="10.7109375" style="1" customWidth="1"/>
    <col min="13573" max="13573" width="13.85546875" style="1" customWidth="1"/>
    <col min="13574" max="13574" width="11.42578125" style="1" bestFit="1"/>
    <col min="13575" max="13575" width="13.28515625" style="1" customWidth="1"/>
    <col min="13576" max="13576" width="7.7109375" style="1" customWidth="1"/>
    <col min="13577" max="13578" width="13.140625" style="1" bestFit="1" customWidth="1"/>
    <col min="13579" max="13822" width="11.42578125" style="1"/>
    <col min="13823" max="13823" width="11.42578125" style="1" bestFit="1"/>
    <col min="13824" max="13824" width="34.42578125" style="1" customWidth="1"/>
    <col min="13825" max="13825" width="14.28515625" style="1" customWidth="1"/>
    <col min="13826" max="13826" width="12.7109375" style="1" customWidth="1"/>
    <col min="13827" max="13827" width="14.28515625" style="1" bestFit="1" customWidth="1"/>
    <col min="13828" max="13828" width="10.7109375" style="1" customWidth="1"/>
    <col min="13829" max="13829" width="13.85546875" style="1" customWidth="1"/>
    <col min="13830" max="13830" width="11.42578125" style="1" bestFit="1"/>
    <col min="13831" max="13831" width="13.28515625" style="1" customWidth="1"/>
    <col min="13832" max="13832" width="7.7109375" style="1" customWidth="1"/>
    <col min="13833" max="13834" width="13.140625" style="1" bestFit="1" customWidth="1"/>
    <col min="13835" max="14078" width="11.42578125" style="1"/>
    <col min="14079" max="14079" width="11.42578125" style="1" bestFit="1"/>
    <col min="14080" max="14080" width="34.42578125" style="1" customWidth="1"/>
    <col min="14081" max="14081" width="14.28515625" style="1" customWidth="1"/>
    <col min="14082" max="14082" width="12.7109375" style="1" customWidth="1"/>
    <col min="14083" max="14083" width="14.28515625" style="1" bestFit="1" customWidth="1"/>
    <col min="14084" max="14084" width="10.7109375" style="1" customWidth="1"/>
    <col min="14085" max="14085" width="13.85546875" style="1" customWidth="1"/>
    <col min="14086" max="14086" width="11.42578125" style="1" bestFit="1"/>
    <col min="14087" max="14087" width="13.28515625" style="1" customWidth="1"/>
    <col min="14088" max="14088" width="7.7109375" style="1" customWidth="1"/>
    <col min="14089" max="14090" width="13.140625" style="1" bestFit="1" customWidth="1"/>
    <col min="14091" max="14334" width="11.42578125" style="1"/>
    <col min="14335" max="14335" width="11.42578125" style="1" bestFit="1"/>
    <col min="14336" max="14336" width="34.42578125" style="1" customWidth="1"/>
    <col min="14337" max="14337" width="14.28515625" style="1" customWidth="1"/>
    <col min="14338" max="14338" width="12.7109375" style="1" customWidth="1"/>
    <col min="14339" max="14339" width="14.28515625" style="1" bestFit="1" customWidth="1"/>
    <col min="14340" max="14340" width="10.7109375" style="1" customWidth="1"/>
    <col min="14341" max="14341" width="13.85546875" style="1" customWidth="1"/>
    <col min="14342" max="14342" width="11.42578125" style="1" bestFit="1"/>
    <col min="14343" max="14343" width="13.28515625" style="1" customWidth="1"/>
    <col min="14344" max="14344" width="7.7109375" style="1" customWidth="1"/>
    <col min="14345" max="14346" width="13.140625" style="1" bestFit="1" customWidth="1"/>
    <col min="14347" max="14590" width="11.42578125" style="1"/>
    <col min="14591" max="14591" width="11.42578125" style="1" bestFit="1"/>
    <col min="14592" max="14592" width="34.42578125" style="1" customWidth="1"/>
    <col min="14593" max="14593" width="14.28515625" style="1" customWidth="1"/>
    <col min="14594" max="14594" width="12.7109375" style="1" customWidth="1"/>
    <col min="14595" max="14595" width="14.28515625" style="1" bestFit="1" customWidth="1"/>
    <col min="14596" max="14596" width="10.7109375" style="1" customWidth="1"/>
    <col min="14597" max="14597" width="13.85546875" style="1" customWidth="1"/>
    <col min="14598" max="14598" width="11.42578125" style="1" bestFit="1"/>
    <col min="14599" max="14599" width="13.28515625" style="1" customWidth="1"/>
    <col min="14600" max="14600" width="7.7109375" style="1" customWidth="1"/>
    <col min="14601" max="14602" width="13.140625" style="1" bestFit="1" customWidth="1"/>
    <col min="14603" max="14846" width="11.42578125" style="1"/>
    <col min="14847" max="14847" width="11.42578125" style="1" bestFit="1"/>
    <col min="14848" max="14848" width="34.42578125" style="1" customWidth="1"/>
    <col min="14849" max="14849" width="14.28515625" style="1" customWidth="1"/>
    <col min="14850" max="14850" width="12.7109375" style="1" customWidth="1"/>
    <col min="14851" max="14851" width="14.28515625" style="1" bestFit="1" customWidth="1"/>
    <col min="14852" max="14852" width="10.7109375" style="1" customWidth="1"/>
    <col min="14853" max="14853" width="13.85546875" style="1" customWidth="1"/>
    <col min="14854" max="14854" width="11.42578125" style="1" bestFit="1"/>
    <col min="14855" max="14855" width="13.28515625" style="1" customWidth="1"/>
    <col min="14856" max="14856" width="7.7109375" style="1" customWidth="1"/>
    <col min="14857" max="14858" width="13.140625" style="1" bestFit="1" customWidth="1"/>
    <col min="14859" max="15102" width="11.42578125" style="1"/>
    <col min="15103" max="15103" width="11.42578125" style="1" bestFit="1"/>
    <col min="15104" max="15104" width="34.42578125" style="1" customWidth="1"/>
    <col min="15105" max="15105" width="14.28515625" style="1" customWidth="1"/>
    <col min="15106" max="15106" width="12.7109375" style="1" customWidth="1"/>
    <col min="15107" max="15107" width="14.28515625" style="1" bestFit="1" customWidth="1"/>
    <col min="15108" max="15108" width="10.7109375" style="1" customWidth="1"/>
    <col min="15109" max="15109" width="13.85546875" style="1" customWidth="1"/>
    <col min="15110" max="15110" width="11.42578125" style="1" bestFit="1"/>
    <col min="15111" max="15111" width="13.28515625" style="1" customWidth="1"/>
    <col min="15112" max="15112" width="7.7109375" style="1" customWidth="1"/>
    <col min="15113" max="15114" width="13.140625" style="1" bestFit="1" customWidth="1"/>
    <col min="15115" max="15358" width="11.42578125" style="1"/>
    <col min="15359" max="15359" width="11.42578125" style="1" bestFit="1"/>
    <col min="15360" max="15360" width="34.42578125" style="1" customWidth="1"/>
    <col min="15361" max="15361" width="14.28515625" style="1" customWidth="1"/>
    <col min="15362" max="15362" width="12.7109375" style="1" customWidth="1"/>
    <col min="15363" max="15363" width="14.28515625" style="1" bestFit="1" customWidth="1"/>
    <col min="15364" max="15364" width="10.7109375" style="1" customWidth="1"/>
    <col min="15365" max="15365" width="13.85546875" style="1" customWidth="1"/>
    <col min="15366" max="15366" width="11.42578125" style="1" bestFit="1"/>
    <col min="15367" max="15367" width="13.28515625" style="1" customWidth="1"/>
    <col min="15368" max="15368" width="7.7109375" style="1" customWidth="1"/>
    <col min="15369" max="15370" width="13.140625" style="1" bestFit="1" customWidth="1"/>
    <col min="15371" max="15614" width="11.42578125" style="1"/>
    <col min="15615" max="15615" width="11.42578125" style="1" bestFit="1"/>
    <col min="15616" max="15616" width="34.42578125" style="1" customWidth="1"/>
    <col min="15617" max="15617" width="14.28515625" style="1" customWidth="1"/>
    <col min="15618" max="15618" width="12.7109375" style="1" customWidth="1"/>
    <col min="15619" max="15619" width="14.28515625" style="1" bestFit="1" customWidth="1"/>
    <col min="15620" max="15620" width="10.7109375" style="1" customWidth="1"/>
    <col min="15621" max="15621" width="13.85546875" style="1" customWidth="1"/>
    <col min="15622" max="15622" width="11.42578125" style="1" bestFit="1"/>
    <col min="15623" max="15623" width="13.28515625" style="1" customWidth="1"/>
    <col min="15624" max="15624" width="7.7109375" style="1" customWidth="1"/>
    <col min="15625" max="15626" width="13.140625" style="1" bestFit="1" customWidth="1"/>
    <col min="15627" max="15870" width="11.42578125" style="1"/>
    <col min="15871" max="15871" width="11.42578125" style="1" bestFit="1"/>
    <col min="15872" max="15872" width="34.42578125" style="1" customWidth="1"/>
    <col min="15873" max="15873" width="14.28515625" style="1" customWidth="1"/>
    <col min="15874" max="15874" width="12.7109375" style="1" customWidth="1"/>
    <col min="15875" max="15875" width="14.28515625" style="1" bestFit="1" customWidth="1"/>
    <col min="15876" max="15876" width="10.7109375" style="1" customWidth="1"/>
    <col min="15877" max="15877" width="13.85546875" style="1" customWidth="1"/>
    <col min="15878" max="15878" width="11.42578125" style="1" bestFit="1"/>
    <col min="15879" max="15879" width="13.28515625" style="1" customWidth="1"/>
    <col min="15880" max="15880" width="7.7109375" style="1" customWidth="1"/>
    <col min="15881" max="15882" width="13.140625" style="1" bestFit="1" customWidth="1"/>
    <col min="15883" max="16126" width="11.42578125" style="1"/>
    <col min="16127" max="16127" width="11.42578125" style="1" bestFit="1"/>
    <col min="16128" max="16128" width="34.42578125" style="1" customWidth="1"/>
    <col min="16129" max="16129" width="14.28515625" style="1" customWidth="1"/>
    <col min="16130" max="16130" width="12.7109375" style="1" customWidth="1"/>
    <col min="16131" max="16131" width="14.28515625" style="1" bestFit="1" customWidth="1"/>
    <col min="16132" max="16132" width="10.7109375" style="1" customWidth="1"/>
    <col min="16133" max="16133" width="13.85546875" style="1" customWidth="1"/>
    <col min="16134" max="16134" width="11.42578125" style="1" bestFit="1"/>
    <col min="16135" max="16135" width="13.28515625" style="1" customWidth="1"/>
    <col min="16136" max="16136" width="7.7109375" style="1" customWidth="1"/>
    <col min="16137" max="16138" width="13.140625" style="1" bestFit="1" customWidth="1"/>
    <col min="16139" max="16384" width="11.42578125" style="1"/>
  </cols>
  <sheetData>
    <row r="1" spans="1:10" ht="24" customHeight="1" x14ac:dyDescent="0.2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s="6" customFormat="1" ht="87.75" customHeight="1" x14ac:dyDescent="0.2">
      <c r="A2" s="2" t="s">
        <v>1</v>
      </c>
      <c r="B2" s="2" t="s">
        <v>2</v>
      </c>
      <c r="C2" s="3" t="s">
        <v>94</v>
      </c>
      <c r="D2" s="4" t="s">
        <v>3</v>
      </c>
      <c r="E2" s="2" t="s">
        <v>4</v>
      </c>
      <c r="F2" s="2" t="s">
        <v>5</v>
      </c>
      <c r="G2" s="4" t="s">
        <v>6</v>
      </c>
      <c r="H2" s="5" t="s">
        <v>7</v>
      </c>
      <c r="I2" s="4" t="s">
        <v>8</v>
      </c>
      <c r="J2" s="2" t="s">
        <v>9</v>
      </c>
    </row>
    <row r="3" spans="1:10" x14ac:dyDescent="0.2">
      <c r="A3" s="7"/>
      <c r="B3" s="8"/>
      <c r="C3" s="9"/>
      <c r="D3" s="9"/>
      <c r="E3" s="10"/>
      <c r="F3" s="10"/>
      <c r="G3" s="11"/>
      <c r="H3" s="9"/>
      <c r="I3" s="9"/>
      <c r="J3" s="10"/>
    </row>
    <row r="4" spans="1:10" s="6" customFormat="1" x14ac:dyDescent="0.2">
      <c r="A4" s="7" t="s">
        <v>42</v>
      </c>
      <c r="B4" s="15" t="s">
        <v>43</v>
      </c>
      <c r="C4" s="13">
        <f>C5+C18+C23+C32+C50+C65+C76</f>
        <v>8945850</v>
      </c>
      <c r="D4" s="13">
        <f t="shared" ref="D4:J4" si="0">D5+D18+D23+D32+D50+D65+D76</f>
        <v>1399501</v>
      </c>
      <c r="E4" s="13">
        <f t="shared" si="0"/>
        <v>0</v>
      </c>
      <c r="F4" s="13">
        <f t="shared" si="0"/>
        <v>0</v>
      </c>
      <c r="G4" s="13">
        <f t="shared" si="0"/>
        <v>7506350</v>
      </c>
      <c r="H4" s="13">
        <f t="shared" si="0"/>
        <v>40000</v>
      </c>
      <c r="I4" s="13">
        <f t="shared" si="0"/>
        <v>0</v>
      </c>
      <c r="J4" s="13">
        <f t="shared" si="0"/>
        <v>0</v>
      </c>
    </row>
    <row r="5" spans="1:10" s="6" customFormat="1" ht="12.75" customHeight="1" x14ac:dyDescent="0.2">
      <c r="A5" s="7" t="s">
        <v>44</v>
      </c>
      <c r="B5" s="15" t="s">
        <v>45</v>
      </c>
      <c r="C5" s="13">
        <f>C6</f>
        <v>296200</v>
      </c>
      <c r="D5" s="13">
        <f>D6</f>
        <v>296201</v>
      </c>
      <c r="E5" s="16"/>
      <c r="F5" s="16"/>
      <c r="G5" s="14"/>
      <c r="H5" s="13"/>
      <c r="I5" s="13"/>
      <c r="J5" s="16"/>
    </row>
    <row r="6" spans="1:10" s="6" customFormat="1" x14ac:dyDescent="0.2">
      <c r="A6" s="7">
        <v>3</v>
      </c>
      <c r="B6" s="12" t="s">
        <v>10</v>
      </c>
      <c r="C6" s="13">
        <f>C7+C11+C15</f>
        <v>296200</v>
      </c>
      <c r="D6" s="13">
        <f>D7+D11+D15</f>
        <v>296201</v>
      </c>
      <c r="E6" s="16"/>
      <c r="F6" s="16"/>
      <c r="G6" s="14"/>
      <c r="H6" s="13"/>
      <c r="I6" s="13"/>
      <c r="J6" s="16"/>
    </row>
    <row r="7" spans="1:10" s="6" customFormat="1" x14ac:dyDescent="0.2">
      <c r="A7" s="7">
        <v>31</v>
      </c>
      <c r="B7" s="12" t="s">
        <v>11</v>
      </c>
      <c r="C7" s="13">
        <v>222500</v>
      </c>
      <c r="D7" s="13">
        <v>222500</v>
      </c>
      <c r="E7" s="16"/>
      <c r="F7" s="16"/>
      <c r="G7" s="14"/>
      <c r="H7" s="13"/>
      <c r="I7" s="13"/>
      <c r="J7" s="16"/>
    </row>
    <row r="8" spans="1:10" x14ac:dyDescent="0.2">
      <c r="A8" s="154">
        <v>311</v>
      </c>
      <c r="B8" s="17" t="s">
        <v>12</v>
      </c>
      <c r="C8" s="9">
        <v>100000</v>
      </c>
      <c r="D8" s="9">
        <v>100000</v>
      </c>
      <c r="E8" s="10"/>
      <c r="F8" s="10"/>
      <c r="G8" s="11"/>
      <c r="H8" s="9"/>
      <c r="I8" s="9"/>
      <c r="J8" s="10"/>
    </row>
    <row r="9" spans="1:10" x14ac:dyDescent="0.2">
      <c r="A9" s="154">
        <v>312</v>
      </c>
      <c r="B9" s="17" t="s">
        <v>13</v>
      </c>
      <c r="C9" s="9">
        <v>102700</v>
      </c>
      <c r="D9" s="9">
        <v>102700</v>
      </c>
      <c r="E9" s="10"/>
      <c r="F9" s="10"/>
      <c r="G9" s="11"/>
      <c r="H9" s="9"/>
      <c r="I9" s="9"/>
      <c r="J9" s="10"/>
    </row>
    <row r="10" spans="1:10" x14ac:dyDescent="0.2">
      <c r="A10" s="154">
        <v>313</v>
      </c>
      <c r="B10" s="17" t="s">
        <v>14</v>
      </c>
      <c r="C10" s="9">
        <v>19800</v>
      </c>
      <c r="D10" s="9">
        <v>19800</v>
      </c>
      <c r="E10" s="10"/>
      <c r="F10" s="10"/>
      <c r="G10" s="11"/>
      <c r="H10" s="9"/>
      <c r="I10" s="9"/>
      <c r="J10" s="10"/>
    </row>
    <row r="11" spans="1:10" x14ac:dyDescent="0.2">
      <c r="A11" s="18" t="s">
        <v>15</v>
      </c>
      <c r="B11" s="19" t="s">
        <v>16</v>
      </c>
      <c r="C11" s="13">
        <f>C12+C13+C14</f>
        <v>69200</v>
      </c>
      <c r="D11" s="13">
        <f>D12+D13+D14</f>
        <v>69200</v>
      </c>
      <c r="E11" s="10"/>
      <c r="F11" s="10"/>
      <c r="G11" s="11"/>
      <c r="H11" s="9"/>
      <c r="I11" s="9"/>
      <c r="J11" s="10"/>
    </row>
    <row r="12" spans="1:10" s="6" customFormat="1" x14ac:dyDescent="0.2">
      <c r="A12" s="20" t="s">
        <v>17</v>
      </c>
      <c r="B12" s="21" t="s">
        <v>18</v>
      </c>
      <c r="C12" s="9">
        <v>12000</v>
      </c>
      <c r="D12" s="9">
        <v>12000</v>
      </c>
      <c r="E12" s="16"/>
      <c r="F12" s="16"/>
      <c r="G12" s="14"/>
      <c r="H12" s="13"/>
      <c r="I12" s="13"/>
      <c r="J12" s="16"/>
    </row>
    <row r="13" spans="1:10" s="119" customFormat="1" x14ac:dyDescent="0.2">
      <c r="A13" s="20" t="s">
        <v>95</v>
      </c>
      <c r="B13" s="21" t="s">
        <v>20</v>
      </c>
      <c r="C13" s="9">
        <v>5000</v>
      </c>
      <c r="D13" s="9">
        <v>5000</v>
      </c>
      <c r="E13" s="10"/>
      <c r="F13" s="10"/>
      <c r="G13" s="11"/>
      <c r="H13" s="9"/>
      <c r="I13" s="9"/>
      <c r="J13" s="10"/>
    </row>
    <row r="14" spans="1:10" x14ac:dyDescent="0.2">
      <c r="A14" s="152" t="s">
        <v>21</v>
      </c>
      <c r="B14" s="153" t="s">
        <v>22</v>
      </c>
      <c r="C14" s="9">
        <v>52200</v>
      </c>
      <c r="D14" s="9">
        <v>52200</v>
      </c>
      <c r="E14" s="10"/>
      <c r="F14" s="10"/>
      <c r="G14" s="11"/>
      <c r="H14" s="9"/>
      <c r="I14" s="9"/>
      <c r="J14" s="10"/>
    </row>
    <row r="15" spans="1:10" s="6" customFormat="1" x14ac:dyDescent="0.2">
      <c r="A15" s="18" t="s">
        <v>23</v>
      </c>
      <c r="B15" s="19" t="s">
        <v>24</v>
      </c>
      <c r="C15" s="13">
        <f>C16</f>
        <v>4500</v>
      </c>
      <c r="D15" s="13">
        <f>D16</f>
        <v>4501</v>
      </c>
      <c r="E15" s="13"/>
      <c r="F15" s="13"/>
      <c r="G15" s="14"/>
      <c r="H15" s="13"/>
      <c r="I15" s="13"/>
      <c r="J15" s="13"/>
    </row>
    <row r="16" spans="1:10" x14ac:dyDescent="0.2">
      <c r="A16" s="20" t="s">
        <v>25</v>
      </c>
      <c r="B16" s="21" t="s">
        <v>26</v>
      </c>
      <c r="C16" s="9">
        <v>4500</v>
      </c>
      <c r="D16" s="9">
        <v>4501</v>
      </c>
      <c r="E16" s="13"/>
      <c r="F16" s="13"/>
      <c r="G16" s="14"/>
      <c r="H16" s="13"/>
      <c r="I16" s="13"/>
      <c r="J16" s="13"/>
    </row>
    <row r="17" spans="1:10" s="6" customFormat="1" x14ac:dyDescent="0.2">
      <c r="A17" s="7"/>
      <c r="B17" s="15"/>
      <c r="C17" s="13">
        <f t="shared" ref="C17:C21" si="1">D17+E17+F17+G17+H17+I17+J17</f>
        <v>0</v>
      </c>
      <c r="D17" s="13"/>
      <c r="E17" s="16"/>
      <c r="F17" s="16"/>
      <c r="G17" s="14"/>
      <c r="H17" s="13"/>
      <c r="I17" s="13"/>
      <c r="J17" s="16"/>
    </row>
    <row r="18" spans="1:10" s="6" customFormat="1" x14ac:dyDescent="0.2">
      <c r="A18" s="7" t="s">
        <v>46</v>
      </c>
      <c r="B18" s="15" t="s">
        <v>47</v>
      </c>
      <c r="C18" s="13">
        <f t="shared" si="1"/>
        <v>242500</v>
      </c>
      <c r="D18" s="13">
        <f>D19</f>
        <v>122500</v>
      </c>
      <c r="E18" s="13">
        <f t="shared" ref="E18:H18" si="2">E19</f>
        <v>0</v>
      </c>
      <c r="F18" s="13">
        <f t="shared" si="2"/>
        <v>0</v>
      </c>
      <c r="G18" s="13">
        <f t="shared" si="2"/>
        <v>80000</v>
      </c>
      <c r="H18" s="13">
        <f t="shared" si="2"/>
        <v>40000</v>
      </c>
      <c r="I18" s="13"/>
      <c r="J18" s="16"/>
    </row>
    <row r="19" spans="1:10" s="6" customFormat="1" x14ac:dyDescent="0.2">
      <c r="A19" s="7" t="s">
        <v>28</v>
      </c>
      <c r="B19" s="15" t="s">
        <v>29</v>
      </c>
      <c r="C19" s="13">
        <f t="shared" si="1"/>
        <v>242500</v>
      </c>
      <c r="D19" s="13">
        <f>D20</f>
        <v>122500</v>
      </c>
      <c r="E19" s="13">
        <f t="shared" ref="E19:H19" si="3">E20</f>
        <v>0</v>
      </c>
      <c r="F19" s="13">
        <f t="shared" si="3"/>
        <v>0</v>
      </c>
      <c r="G19" s="13">
        <f t="shared" si="3"/>
        <v>80000</v>
      </c>
      <c r="H19" s="13">
        <f t="shared" si="3"/>
        <v>40000</v>
      </c>
      <c r="I19" s="13"/>
      <c r="J19" s="16"/>
    </row>
    <row r="20" spans="1:10" s="6" customFormat="1" x14ac:dyDescent="0.2">
      <c r="A20" s="7">
        <v>32</v>
      </c>
      <c r="B20" s="15" t="s">
        <v>16</v>
      </c>
      <c r="C20" s="13">
        <f t="shared" si="1"/>
        <v>242500</v>
      </c>
      <c r="D20" s="13">
        <f>D21</f>
        <v>122500</v>
      </c>
      <c r="E20" s="13">
        <f t="shared" ref="E20:H20" si="4">E21</f>
        <v>0</v>
      </c>
      <c r="F20" s="13">
        <f t="shared" si="4"/>
        <v>0</v>
      </c>
      <c r="G20" s="13">
        <f t="shared" si="4"/>
        <v>80000</v>
      </c>
      <c r="H20" s="13">
        <f t="shared" si="4"/>
        <v>40000</v>
      </c>
      <c r="I20" s="13"/>
      <c r="J20" s="16"/>
    </row>
    <row r="21" spans="1:10" s="6" customFormat="1" x14ac:dyDescent="0.2">
      <c r="A21" s="154">
        <v>323</v>
      </c>
      <c r="B21" s="8" t="s">
        <v>20</v>
      </c>
      <c r="C21" s="9">
        <f t="shared" si="1"/>
        <v>242500</v>
      </c>
      <c r="D21" s="9">
        <v>122500</v>
      </c>
      <c r="E21" s="9"/>
      <c r="F21" s="9"/>
      <c r="G21" s="9">
        <v>80000</v>
      </c>
      <c r="H21" s="9">
        <v>40000</v>
      </c>
      <c r="I21" s="9"/>
      <c r="J21" s="10"/>
    </row>
    <row r="22" spans="1:10" s="6" customFormat="1" x14ac:dyDescent="0.2">
      <c r="A22" s="7"/>
      <c r="B22" s="15"/>
      <c r="C22" s="13"/>
      <c r="D22" s="13"/>
      <c r="E22" s="13"/>
      <c r="F22" s="13"/>
      <c r="G22" s="14"/>
      <c r="H22" s="13"/>
      <c r="I22" s="13"/>
      <c r="J22" s="16"/>
    </row>
    <row r="23" spans="1:10" s="6" customFormat="1" ht="25.5" x14ac:dyDescent="0.2">
      <c r="A23" s="7" t="s">
        <v>84</v>
      </c>
      <c r="B23" s="15" t="s">
        <v>85</v>
      </c>
      <c r="C23" s="13">
        <f>D23+E23+F23+G23+H23+I23+J23</f>
        <v>72500</v>
      </c>
      <c r="D23" s="13"/>
      <c r="E23" s="13"/>
      <c r="F23" s="13"/>
      <c r="G23" s="14">
        <f>G24+G27+G29</f>
        <v>72500</v>
      </c>
      <c r="H23" s="13"/>
      <c r="I23" s="13"/>
      <c r="J23" s="16"/>
    </row>
    <row r="24" spans="1:10" s="6" customFormat="1" x14ac:dyDescent="0.2">
      <c r="A24" s="7">
        <v>32</v>
      </c>
      <c r="B24" s="15" t="s">
        <v>16</v>
      </c>
      <c r="C24" s="13">
        <f>D24+E24+F24+G24+H24+I24+J24</f>
        <v>46000</v>
      </c>
      <c r="D24" s="13"/>
      <c r="E24" s="13"/>
      <c r="F24" s="13"/>
      <c r="G24" s="14">
        <v>46000</v>
      </c>
      <c r="H24" s="13"/>
      <c r="I24" s="13"/>
      <c r="J24" s="16"/>
    </row>
    <row r="25" spans="1:10" s="119" customFormat="1" x14ac:dyDescent="0.2">
      <c r="A25" s="154">
        <v>323</v>
      </c>
      <c r="B25" s="8" t="s">
        <v>20</v>
      </c>
      <c r="C25" s="9">
        <f t="shared" ref="C25:C29" si="5">D25+E25+F25+G25+H25+I25+J25</f>
        <v>46000</v>
      </c>
      <c r="D25" s="9"/>
      <c r="E25" s="9"/>
      <c r="F25" s="9"/>
      <c r="G25" s="11">
        <v>46000</v>
      </c>
      <c r="H25" s="9"/>
      <c r="I25" s="9"/>
      <c r="J25" s="10"/>
    </row>
    <row r="26" spans="1:10" s="6" customFormat="1" ht="25.5" x14ac:dyDescent="0.2">
      <c r="A26" s="7">
        <v>36</v>
      </c>
      <c r="B26" s="15" t="s">
        <v>36</v>
      </c>
      <c r="C26" s="13">
        <f t="shared" si="5"/>
        <v>20000</v>
      </c>
      <c r="D26" s="13"/>
      <c r="E26" s="13"/>
      <c r="F26" s="13"/>
      <c r="G26" s="14">
        <f>G27</f>
        <v>20000</v>
      </c>
      <c r="H26" s="13"/>
      <c r="I26" s="13"/>
      <c r="J26" s="16"/>
    </row>
    <row r="27" spans="1:10" s="119" customFormat="1" ht="25.5" x14ac:dyDescent="0.2">
      <c r="A27" s="154">
        <v>369</v>
      </c>
      <c r="B27" s="8" t="s">
        <v>86</v>
      </c>
      <c r="C27" s="9">
        <f t="shared" si="5"/>
        <v>20000</v>
      </c>
      <c r="D27" s="9"/>
      <c r="E27" s="9"/>
      <c r="F27" s="9"/>
      <c r="G27" s="11">
        <v>20000</v>
      </c>
      <c r="H27" s="9"/>
      <c r="I27" s="9"/>
      <c r="J27" s="10"/>
    </row>
    <row r="28" spans="1:10" s="6" customFormat="1" x14ac:dyDescent="0.2">
      <c r="A28" s="7">
        <v>38</v>
      </c>
      <c r="B28" s="15" t="s">
        <v>87</v>
      </c>
      <c r="C28" s="13">
        <f t="shared" si="5"/>
        <v>6500</v>
      </c>
      <c r="D28" s="13"/>
      <c r="E28" s="13"/>
      <c r="F28" s="13"/>
      <c r="G28" s="14">
        <v>6500</v>
      </c>
      <c r="H28" s="13"/>
      <c r="I28" s="13"/>
      <c r="J28" s="16"/>
    </row>
    <row r="29" spans="1:10" s="119" customFormat="1" x14ac:dyDescent="0.2">
      <c r="A29" s="154">
        <v>381</v>
      </c>
      <c r="B29" s="8" t="s">
        <v>88</v>
      </c>
      <c r="C29" s="9">
        <f t="shared" si="5"/>
        <v>6500</v>
      </c>
      <c r="D29" s="9"/>
      <c r="E29" s="9"/>
      <c r="F29" s="9"/>
      <c r="G29" s="11">
        <v>6500</v>
      </c>
      <c r="H29" s="9"/>
      <c r="I29" s="9"/>
      <c r="J29" s="10"/>
    </row>
    <row r="30" spans="1:10" s="6" customFormat="1" x14ac:dyDescent="0.2">
      <c r="A30" s="7"/>
      <c r="B30" s="15"/>
      <c r="C30" s="13"/>
      <c r="D30" s="13"/>
      <c r="E30" s="13"/>
      <c r="F30" s="13"/>
      <c r="G30" s="14"/>
      <c r="H30" s="13"/>
      <c r="I30" s="13"/>
      <c r="J30" s="16"/>
    </row>
    <row r="31" spans="1:10" s="6" customFormat="1" x14ac:dyDescent="0.2">
      <c r="A31" s="7"/>
      <c r="B31" s="15"/>
      <c r="C31" s="13"/>
      <c r="D31" s="13"/>
      <c r="E31" s="16"/>
      <c r="F31" s="16"/>
      <c r="G31" s="14"/>
      <c r="H31" s="13"/>
      <c r="I31" s="13"/>
      <c r="J31" s="16"/>
    </row>
    <row r="32" spans="1:10" s="6" customFormat="1" x14ac:dyDescent="0.2">
      <c r="A32" s="22" t="s">
        <v>48</v>
      </c>
      <c r="B32" s="15" t="s">
        <v>27</v>
      </c>
      <c r="C32" s="13">
        <f>D32+E32+F32+G32+H32+I32+J32</f>
        <v>1468850</v>
      </c>
      <c r="D32" s="13">
        <f t="shared" ref="D32:J32" si="6">D33+D42</f>
        <v>90000</v>
      </c>
      <c r="E32" s="13">
        <f t="shared" si="6"/>
        <v>0</v>
      </c>
      <c r="F32" s="13">
        <f t="shared" si="6"/>
        <v>0</v>
      </c>
      <c r="G32" s="14">
        <f t="shared" si="6"/>
        <v>1378850</v>
      </c>
      <c r="H32" s="13">
        <f t="shared" si="6"/>
        <v>0</v>
      </c>
      <c r="I32" s="13">
        <f t="shared" si="6"/>
        <v>0</v>
      </c>
      <c r="J32" s="13">
        <f t="shared" si="6"/>
        <v>0</v>
      </c>
    </row>
    <row r="33" spans="1:10" x14ac:dyDescent="0.2">
      <c r="A33" s="7" t="s">
        <v>28</v>
      </c>
      <c r="B33" s="15" t="s">
        <v>29</v>
      </c>
      <c r="C33" s="13">
        <f t="shared" ref="C33:C57" si="7">D33+E33+F33+G33+H33+I33+J33</f>
        <v>1342600</v>
      </c>
      <c r="D33" s="13">
        <f t="shared" ref="D33:J33" si="8">D34+D37</f>
        <v>90000</v>
      </c>
      <c r="E33" s="13">
        <f t="shared" si="8"/>
        <v>0</v>
      </c>
      <c r="F33" s="13">
        <f t="shared" si="8"/>
        <v>0</v>
      </c>
      <c r="G33" s="14">
        <f t="shared" si="8"/>
        <v>1252600</v>
      </c>
      <c r="H33" s="13">
        <f t="shared" si="8"/>
        <v>0</v>
      </c>
      <c r="I33" s="13">
        <f t="shared" si="8"/>
        <v>0</v>
      </c>
      <c r="J33" s="13">
        <f t="shared" si="8"/>
        <v>0</v>
      </c>
    </row>
    <row r="34" spans="1:10" x14ac:dyDescent="0.2">
      <c r="A34" s="7" t="s">
        <v>30</v>
      </c>
      <c r="B34" s="15" t="s">
        <v>11</v>
      </c>
      <c r="C34" s="13">
        <f t="shared" si="7"/>
        <v>991100</v>
      </c>
      <c r="D34" s="13">
        <f t="shared" ref="D34:J34" si="9">D35+D36</f>
        <v>90000</v>
      </c>
      <c r="E34" s="13">
        <f t="shared" si="9"/>
        <v>0</v>
      </c>
      <c r="F34" s="13">
        <f t="shared" si="9"/>
        <v>0</v>
      </c>
      <c r="G34" s="14">
        <f t="shared" si="9"/>
        <v>901100</v>
      </c>
      <c r="H34" s="13">
        <f t="shared" si="9"/>
        <v>0</v>
      </c>
      <c r="I34" s="13">
        <f t="shared" si="9"/>
        <v>0</v>
      </c>
      <c r="J34" s="13">
        <f t="shared" si="9"/>
        <v>0</v>
      </c>
    </row>
    <row r="35" spans="1:10" s="119" customFormat="1" x14ac:dyDescent="0.2">
      <c r="A35" s="154" t="s">
        <v>31</v>
      </c>
      <c r="B35" s="10" t="s">
        <v>12</v>
      </c>
      <c r="C35" s="9">
        <f t="shared" si="7"/>
        <v>852500</v>
      </c>
      <c r="D35" s="9">
        <v>90000</v>
      </c>
      <c r="E35" s="9"/>
      <c r="F35" s="9"/>
      <c r="G35" s="11">
        <v>762500</v>
      </c>
      <c r="H35" s="9"/>
      <c r="I35" s="9"/>
      <c r="J35" s="9"/>
    </row>
    <row r="36" spans="1:10" s="119" customFormat="1" x14ac:dyDescent="0.2">
      <c r="A36" s="154" t="s">
        <v>32</v>
      </c>
      <c r="B36" s="8" t="s">
        <v>14</v>
      </c>
      <c r="C36" s="9">
        <f t="shared" si="7"/>
        <v>138600</v>
      </c>
      <c r="D36" s="9"/>
      <c r="E36" s="9"/>
      <c r="F36" s="9"/>
      <c r="G36" s="11">
        <v>138600</v>
      </c>
      <c r="H36" s="9"/>
      <c r="I36" s="9"/>
      <c r="J36" s="9"/>
    </row>
    <row r="37" spans="1:10" s="6" customFormat="1" x14ac:dyDescent="0.2">
      <c r="A37" s="7" t="s">
        <v>15</v>
      </c>
      <c r="B37" s="15" t="s">
        <v>16</v>
      </c>
      <c r="C37" s="13">
        <f t="shared" si="7"/>
        <v>351500</v>
      </c>
      <c r="D37" s="13"/>
      <c r="E37" s="13">
        <f t="shared" ref="E37:J37" si="10">E38+E39+E40+E41</f>
        <v>0</v>
      </c>
      <c r="F37" s="13">
        <f t="shared" si="10"/>
        <v>0</v>
      </c>
      <c r="G37" s="14">
        <f t="shared" si="10"/>
        <v>351500</v>
      </c>
      <c r="H37" s="13">
        <f t="shared" si="10"/>
        <v>0</v>
      </c>
      <c r="I37" s="13">
        <f t="shared" si="10"/>
        <v>0</v>
      </c>
      <c r="J37" s="13">
        <f t="shared" si="10"/>
        <v>0</v>
      </c>
    </row>
    <row r="38" spans="1:10" s="119" customFormat="1" x14ac:dyDescent="0.2">
      <c r="A38" s="154" t="s">
        <v>17</v>
      </c>
      <c r="B38" s="8" t="s">
        <v>18</v>
      </c>
      <c r="C38" s="9">
        <f t="shared" si="7"/>
        <v>58000</v>
      </c>
      <c r="D38" s="11"/>
      <c r="E38" s="11"/>
      <c r="F38" s="11"/>
      <c r="G38" s="11">
        <v>58000</v>
      </c>
      <c r="H38" s="11"/>
      <c r="I38" s="11"/>
      <c r="J38" s="11"/>
    </row>
    <row r="39" spans="1:10" s="119" customFormat="1" x14ac:dyDescent="0.2">
      <c r="A39" s="154">
        <v>322</v>
      </c>
      <c r="B39" s="8" t="s">
        <v>19</v>
      </c>
      <c r="C39" s="9">
        <f t="shared" si="7"/>
        <v>20000</v>
      </c>
      <c r="D39" s="11"/>
      <c r="E39" s="11"/>
      <c r="F39" s="11"/>
      <c r="G39" s="11">
        <v>20000</v>
      </c>
      <c r="H39" s="11"/>
      <c r="I39" s="11"/>
      <c r="J39" s="11"/>
    </row>
    <row r="40" spans="1:10" s="119" customFormat="1" x14ac:dyDescent="0.2">
      <c r="A40" s="154">
        <v>323</v>
      </c>
      <c r="B40" s="8" t="s">
        <v>20</v>
      </c>
      <c r="C40" s="9">
        <f t="shared" si="7"/>
        <v>270500</v>
      </c>
      <c r="D40" s="11"/>
      <c r="E40" s="11"/>
      <c r="F40" s="11"/>
      <c r="G40" s="11">
        <v>270500</v>
      </c>
      <c r="H40" s="11"/>
      <c r="I40" s="11"/>
      <c r="J40" s="11"/>
    </row>
    <row r="41" spans="1:10" s="119" customFormat="1" x14ac:dyDescent="0.2">
      <c r="A41" s="154">
        <v>329</v>
      </c>
      <c r="B41" s="8" t="s">
        <v>22</v>
      </c>
      <c r="C41" s="9">
        <f t="shared" si="7"/>
        <v>3000</v>
      </c>
      <c r="D41" s="9"/>
      <c r="E41" s="9"/>
      <c r="F41" s="9"/>
      <c r="G41" s="11">
        <v>3000</v>
      </c>
      <c r="H41" s="9"/>
      <c r="I41" s="9"/>
      <c r="J41" s="9"/>
    </row>
    <row r="42" spans="1:10" ht="25.5" x14ac:dyDescent="0.2">
      <c r="A42" s="7">
        <v>4</v>
      </c>
      <c r="B42" s="23" t="s">
        <v>33</v>
      </c>
      <c r="C42" s="13">
        <f>D42+E42+F42+G42+H42+I42+J42</f>
        <v>126250</v>
      </c>
      <c r="D42" s="13">
        <f>D45</f>
        <v>0</v>
      </c>
      <c r="E42" s="13">
        <f>E45</f>
        <v>0</v>
      </c>
      <c r="F42" s="13">
        <f>F45</f>
        <v>0</v>
      </c>
      <c r="G42" s="14">
        <f>G45+G43</f>
        <v>126250</v>
      </c>
      <c r="H42" s="13">
        <f>H45</f>
        <v>0</v>
      </c>
      <c r="I42" s="13">
        <f>I45</f>
        <v>0</v>
      </c>
      <c r="J42" s="13">
        <f>J45</f>
        <v>0</v>
      </c>
    </row>
    <row r="43" spans="1:10" s="115" customFormat="1" ht="25.5" x14ac:dyDescent="0.2">
      <c r="A43" s="7">
        <v>41</v>
      </c>
      <c r="B43" s="23" t="s">
        <v>82</v>
      </c>
      <c r="C43" s="13">
        <v>37500</v>
      </c>
      <c r="D43" s="13"/>
      <c r="E43" s="13"/>
      <c r="F43" s="13"/>
      <c r="G43" s="14">
        <v>37500</v>
      </c>
      <c r="H43" s="13"/>
      <c r="I43" s="13"/>
      <c r="J43" s="13"/>
    </row>
    <row r="44" spans="1:10" s="119" customFormat="1" x14ac:dyDescent="0.2">
      <c r="A44" s="154">
        <v>412</v>
      </c>
      <c r="B44" s="155" t="s">
        <v>83</v>
      </c>
      <c r="C44" s="9">
        <v>37500</v>
      </c>
      <c r="D44" s="9"/>
      <c r="E44" s="9"/>
      <c r="F44" s="9"/>
      <c r="G44" s="11">
        <v>37500</v>
      </c>
      <c r="H44" s="9"/>
      <c r="I44" s="9"/>
      <c r="J44" s="9"/>
    </row>
    <row r="45" spans="1:10" ht="25.5" x14ac:dyDescent="0.2">
      <c r="A45" s="7">
        <v>42</v>
      </c>
      <c r="B45" s="23" t="s">
        <v>34</v>
      </c>
      <c r="C45" s="13">
        <v>88750</v>
      </c>
      <c r="D45" s="13"/>
      <c r="E45" s="13"/>
      <c r="F45" s="13"/>
      <c r="G45" s="14">
        <v>88750</v>
      </c>
      <c r="H45" s="13"/>
      <c r="I45" s="13"/>
      <c r="J45" s="13"/>
    </row>
    <row r="46" spans="1:10" s="119" customFormat="1" x14ac:dyDescent="0.2">
      <c r="A46" s="154">
        <v>422</v>
      </c>
      <c r="B46" s="155" t="s">
        <v>35</v>
      </c>
      <c r="C46" s="9"/>
      <c r="D46" s="9"/>
      <c r="E46" s="9"/>
      <c r="F46" s="9"/>
      <c r="G46" s="11">
        <v>5000</v>
      </c>
      <c r="H46" s="9"/>
      <c r="I46" s="9"/>
      <c r="J46" s="9"/>
    </row>
    <row r="47" spans="1:10" s="119" customFormat="1" x14ac:dyDescent="0.2">
      <c r="A47" s="154">
        <v>426</v>
      </c>
      <c r="B47" s="8" t="s">
        <v>81</v>
      </c>
      <c r="C47" s="9">
        <f t="shared" si="7"/>
        <v>83750</v>
      </c>
      <c r="D47" s="9"/>
      <c r="E47" s="10"/>
      <c r="F47" s="10"/>
      <c r="G47" s="11">
        <v>83750</v>
      </c>
      <c r="H47" s="9"/>
      <c r="I47" s="9"/>
      <c r="J47" s="10"/>
    </row>
    <row r="48" spans="1:10" x14ac:dyDescent="0.2">
      <c r="A48" s="7"/>
      <c r="B48" s="8"/>
      <c r="C48" s="13">
        <f t="shared" si="7"/>
        <v>0</v>
      </c>
      <c r="D48" s="9"/>
      <c r="E48" s="10"/>
      <c r="F48" s="10"/>
      <c r="G48" s="11"/>
      <c r="H48" s="9"/>
      <c r="I48" s="9"/>
      <c r="J48" s="10"/>
    </row>
    <row r="49" spans="1:10" x14ac:dyDescent="0.2">
      <c r="A49" s="7"/>
      <c r="B49" s="8"/>
      <c r="C49" s="13">
        <f t="shared" si="7"/>
        <v>0</v>
      </c>
      <c r="D49" s="9"/>
      <c r="E49" s="10"/>
      <c r="F49" s="10"/>
      <c r="G49" s="11"/>
      <c r="H49" s="9"/>
      <c r="I49" s="9"/>
      <c r="J49" s="10"/>
    </row>
    <row r="50" spans="1:10" x14ac:dyDescent="0.2">
      <c r="A50" s="7" t="s">
        <v>80</v>
      </c>
      <c r="B50" s="15" t="s">
        <v>38</v>
      </c>
      <c r="C50" s="13">
        <f>D50+E50+F50+G50+H50+I50+J50</f>
        <v>5425000</v>
      </c>
      <c r="D50" s="13">
        <f t="shared" ref="D50:J50" si="11">D51</f>
        <v>10000</v>
      </c>
      <c r="E50" s="13">
        <f t="shared" si="11"/>
        <v>0</v>
      </c>
      <c r="F50" s="13">
        <f t="shared" si="11"/>
        <v>0</v>
      </c>
      <c r="G50" s="14">
        <f t="shared" si="11"/>
        <v>5415000</v>
      </c>
      <c r="H50" s="13">
        <f t="shared" si="11"/>
        <v>0</v>
      </c>
      <c r="I50" s="13">
        <f t="shared" si="11"/>
        <v>0</v>
      </c>
      <c r="J50" s="13">
        <f t="shared" si="11"/>
        <v>0</v>
      </c>
    </row>
    <row r="51" spans="1:10" x14ac:dyDescent="0.2">
      <c r="A51" s="7" t="s">
        <v>28</v>
      </c>
      <c r="B51" s="15" t="s">
        <v>29</v>
      </c>
      <c r="C51" s="13">
        <f>D51+E51+F51+G51+H51+I51+J51</f>
        <v>5425000</v>
      </c>
      <c r="D51" s="13">
        <f t="shared" ref="D51:J51" si="12">D52+D56+D61</f>
        <v>10000</v>
      </c>
      <c r="E51" s="13">
        <f t="shared" si="12"/>
        <v>0</v>
      </c>
      <c r="F51" s="13">
        <f t="shared" si="12"/>
        <v>0</v>
      </c>
      <c r="G51" s="14">
        <f t="shared" si="12"/>
        <v>5415000</v>
      </c>
      <c r="H51" s="13">
        <f t="shared" si="12"/>
        <v>0</v>
      </c>
      <c r="I51" s="13">
        <f t="shared" si="12"/>
        <v>0</v>
      </c>
      <c r="J51" s="13">
        <f t="shared" si="12"/>
        <v>0</v>
      </c>
    </row>
    <row r="52" spans="1:10" x14ac:dyDescent="0.2">
      <c r="A52" s="7" t="s">
        <v>30</v>
      </c>
      <c r="B52" s="15" t="s">
        <v>11</v>
      </c>
      <c r="C52" s="13">
        <f>D52+E52+F52+G52+H52+I52+J52</f>
        <v>287000</v>
      </c>
      <c r="D52" s="13">
        <f>D53+D55</f>
        <v>10000</v>
      </c>
      <c r="E52" s="13">
        <f t="shared" ref="E52:J52" si="13">E53+E55</f>
        <v>0</v>
      </c>
      <c r="F52" s="13">
        <f t="shared" si="13"/>
        <v>0</v>
      </c>
      <c r="G52" s="14">
        <f>G53+G55+G54</f>
        <v>277000</v>
      </c>
      <c r="H52" s="13">
        <f t="shared" si="13"/>
        <v>0</v>
      </c>
      <c r="I52" s="13">
        <f t="shared" si="13"/>
        <v>0</v>
      </c>
      <c r="J52" s="13">
        <f t="shared" si="13"/>
        <v>0</v>
      </c>
    </row>
    <row r="53" spans="1:10" s="119" customFormat="1" x14ac:dyDescent="0.2">
      <c r="A53" s="154" t="s">
        <v>31</v>
      </c>
      <c r="B53" s="8" t="s">
        <v>12</v>
      </c>
      <c r="C53" s="9">
        <f>D53+E53+F53+G53+H53+I53+J53</f>
        <v>232000</v>
      </c>
      <c r="D53" s="9">
        <v>10000</v>
      </c>
      <c r="E53" s="10"/>
      <c r="F53" s="10"/>
      <c r="G53" s="11">
        <v>222000</v>
      </c>
      <c r="H53" s="9"/>
      <c r="I53" s="9"/>
      <c r="J53" s="10"/>
    </row>
    <row r="54" spans="1:10" s="119" customFormat="1" x14ac:dyDescent="0.2">
      <c r="A54" s="154">
        <v>312</v>
      </c>
      <c r="B54" s="8" t="s">
        <v>13</v>
      </c>
      <c r="C54" s="9">
        <f t="shared" si="7"/>
        <v>16500</v>
      </c>
      <c r="D54" s="9">
        <v>0</v>
      </c>
      <c r="E54" s="10"/>
      <c r="F54" s="10"/>
      <c r="G54" s="11">
        <v>16500</v>
      </c>
      <c r="H54" s="9"/>
      <c r="I54" s="9"/>
      <c r="J54" s="10"/>
    </row>
    <row r="55" spans="1:10" s="119" customFormat="1" x14ac:dyDescent="0.2">
      <c r="A55" s="154" t="s">
        <v>32</v>
      </c>
      <c r="B55" s="8" t="s">
        <v>14</v>
      </c>
      <c r="C55" s="9">
        <f>D55+E55+F55+G55+H55+I55+J55</f>
        <v>38500</v>
      </c>
      <c r="D55" s="11"/>
      <c r="E55" s="11"/>
      <c r="F55" s="11"/>
      <c r="G55" s="11">
        <v>38500</v>
      </c>
      <c r="H55" s="9"/>
      <c r="I55" s="9"/>
      <c r="J55" s="10"/>
    </row>
    <row r="56" spans="1:10" x14ac:dyDescent="0.2">
      <c r="A56" s="7" t="s">
        <v>15</v>
      </c>
      <c r="B56" s="15" t="s">
        <v>16</v>
      </c>
      <c r="C56" s="13">
        <f>D56+E56+F56+G56+H56+I56+J56</f>
        <v>218000</v>
      </c>
      <c r="D56" s="13">
        <f>D57+D60+D58+D59</f>
        <v>0</v>
      </c>
      <c r="E56" s="13">
        <f>E57+E60+E58+E59</f>
        <v>0</v>
      </c>
      <c r="F56" s="13">
        <f>F57+F60+F58+F59</f>
        <v>0</v>
      </c>
      <c r="G56" s="14">
        <f>G57+G60+G58+G59</f>
        <v>218000</v>
      </c>
      <c r="H56" s="9"/>
      <c r="I56" s="9"/>
      <c r="J56" s="10"/>
    </row>
    <row r="57" spans="1:10" s="119" customFormat="1" x14ac:dyDescent="0.2">
      <c r="A57" s="154" t="s">
        <v>17</v>
      </c>
      <c r="B57" s="8" t="s">
        <v>18</v>
      </c>
      <c r="C57" s="9">
        <f t="shared" si="7"/>
        <v>14500</v>
      </c>
      <c r="D57" s="11"/>
      <c r="E57" s="11"/>
      <c r="F57" s="11"/>
      <c r="G57" s="11">
        <v>14500</v>
      </c>
      <c r="H57" s="9"/>
      <c r="I57" s="9"/>
      <c r="J57" s="10"/>
    </row>
    <row r="58" spans="1:10" s="119" customFormat="1" x14ac:dyDescent="0.2">
      <c r="A58" s="154">
        <v>322</v>
      </c>
      <c r="B58" s="8" t="s">
        <v>19</v>
      </c>
      <c r="C58" s="9">
        <f t="shared" ref="C58:C63" si="14">D58+E58+F58+G58+H58+I58+J58</f>
        <v>9000</v>
      </c>
      <c r="D58" s="9"/>
      <c r="E58" s="10"/>
      <c r="F58" s="10"/>
      <c r="G58" s="11">
        <v>9000</v>
      </c>
      <c r="H58" s="9"/>
      <c r="I58" s="9"/>
      <c r="J58" s="10"/>
    </row>
    <row r="59" spans="1:10" s="119" customFormat="1" x14ac:dyDescent="0.2">
      <c r="A59" s="154">
        <v>323</v>
      </c>
      <c r="B59" s="8" t="s">
        <v>20</v>
      </c>
      <c r="C59" s="9">
        <f>D59+E59+F59+G59+H59+I59+J59</f>
        <v>192500</v>
      </c>
      <c r="D59" s="9"/>
      <c r="E59" s="10"/>
      <c r="F59" s="10"/>
      <c r="G59" s="11">
        <v>192500</v>
      </c>
      <c r="H59" s="9"/>
      <c r="I59" s="9"/>
      <c r="J59" s="10"/>
    </row>
    <row r="60" spans="1:10" s="119" customFormat="1" x14ac:dyDescent="0.2">
      <c r="A60" s="154">
        <v>329</v>
      </c>
      <c r="B60" s="153" t="s">
        <v>22</v>
      </c>
      <c r="C60" s="9">
        <f t="shared" si="14"/>
        <v>2000</v>
      </c>
      <c r="D60" s="9"/>
      <c r="E60" s="10"/>
      <c r="F60" s="10"/>
      <c r="G60" s="11">
        <v>2000</v>
      </c>
      <c r="H60" s="9"/>
      <c r="I60" s="9"/>
      <c r="J60" s="10"/>
    </row>
    <row r="61" spans="1:10" ht="25.5" x14ac:dyDescent="0.2">
      <c r="A61" s="7">
        <v>36</v>
      </c>
      <c r="B61" s="15" t="s">
        <v>36</v>
      </c>
      <c r="C61" s="13">
        <f t="shared" si="14"/>
        <v>4920000</v>
      </c>
      <c r="D61" s="9"/>
      <c r="E61" s="10"/>
      <c r="F61" s="10"/>
      <c r="G61" s="14">
        <f>G62+G63</f>
        <v>4920000</v>
      </c>
      <c r="H61" s="9"/>
      <c r="I61" s="9"/>
      <c r="J61" s="10"/>
    </row>
    <row r="62" spans="1:10" s="119" customFormat="1" x14ac:dyDescent="0.2">
      <c r="A62" s="154">
        <v>361</v>
      </c>
      <c r="B62" s="8" t="s">
        <v>39</v>
      </c>
      <c r="C62" s="9">
        <f t="shared" si="14"/>
        <v>3950000</v>
      </c>
      <c r="D62" s="9"/>
      <c r="E62" s="10"/>
      <c r="F62" s="10"/>
      <c r="G62" s="11">
        <v>3950000</v>
      </c>
      <c r="H62" s="9"/>
      <c r="I62" s="9"/>
      <c r="J62" s="10"/>
    </row>
    <row r="63" spans="1:10" s="119" customFormat="1" ht="25.5" x14ac:dyDescent="0.2">
      <c r="A63" s="154">
        <v>368</v>
      </c>
      <c r="B63" s="8" t="s">
        <v>37</v>
      </c>
      <c r="C63" s="9">
        <f t="shared" si="14"/>
        <v>970000</v>
      </c>
      <c r="D63" s="9"/>
      <c r="E63" s="10"/>
      <c r="F63" s="10"/>
      <c r="G63" s="11">
        <v>970000</v>
      </c>
      <c r="H63" s="9"/>
      <c r="I63" s="9"/>
      <c r="J63" s="10"/>
    </row>
    <row r="64" spans="1:10" x14ac:dyDescent="0.2">
      <c r="A64" s="7"/>
      <c r="B64" s="8"/>
      <c r="C64" s="9"/>
      <c r="D64" s="9"/>
      <c r="E64" s="10"/>
      <c r="F64" s="10"/>
      <c r="G64" s="11"/>
      <c r="H64" s="9"/>
      <c r="I64" s="9"/>
      <c r="J64" s="10"/>
    </row>
    <row r="65" spans="1:10" x14ac:dyDescent="0.2">
      <c r="A65" s="7" t="s">
        <v>49</v>
      </c>
      <c r="B65" s="15" t="s">
        <v>40</v>
      </c>
      <c r="C65" s="13">
        <f>D65+E65+F65+G65+H65+I65+J65</f>
        <v>1254500</v>
      </c>
      <c r="D65" s="14">
        <f>D66</f>
        <v>732000</v>
      </c>
      <c r="E65" s="14">
        <f t="shared" ref="E65:F65" si="15">E66</f>
        <v>0</v>
      </c>
      <c r="F65" s="14">
        <f t="shared" si="15"/>
        <v>0</v>
      </c>
      <c r="G65" s="14">
        <f>G66</f>
        <v>522500</v>
      </c>
      <c r="H65" s="14">
        <f t="shared" ref="H65:J65" si="16">H66</f>
        <v>0</v>
      </c>
      <c r="I65" s="14">
        <f t="shared" si="16"/>
        <v>0</v>
      </c>
      <c r="J65" s="14">
        <f t="shared" si="16"/>
        <v>0</v>
      </c>
    </row>
    <row r="66" spans="1:10" x14ac:dyDescent="0.2">
      <c r="A66" s="7" t="s">
        <v>28</v>
      </c>
      <c r="B66" s="15" t="s">
        <v>29</v>
      </c>
      <c r="C66" s="13">
        <f t="shared" ref="C66:C73" si="17">D66+E66+F66+G66+H66+I66+J66</f>
        <v>1254500</v>
      </c>
      <c r="D66" s="13">
        <f>D67+D71</f>
        <v>732000</v>
      </c>
      <c r="E66" s="13">
        <f>E67+E71</f>
        <v>0</v>
      </c>
      <c r="F66" s="13">
        <f>F67+F71</f>
        <v>0</v>
      </c>
      <c r="G66" s="13">
        <f>G67+G71</f>
        <v>522500</v>
      </c>
      <c r="H66" s="13">
        <f t="shared" ref="H66:I66" si="18">H67+H71</f>
        <v>0</v>
      </c>
      <c r="I66" s="13">
        <f t="shared" si="18"/>
        <v>0</v>
      </c>
      <c r="J66" s="13">
        <f>J67+J71</f>
        <v>0</v>
      </c>
    </row>
    <row r="67" spans="1:10" x14ac:dyDescent="0.2">
      <c r="A67" s="7" t="s">
        <v>30</v>
      </c>
      <c r="B67" s="15" t="s">
        <v>11</v>
      </c>
      <c r="C67" s="13">
        <f t="shared" si="17"/>
        <v>142000</v>
      </c>
      <c r="D67" s="13">
        <f>D68+D70+D69</f>
        <v>142000</v>
      </c>
      <c r="E67" s="13">
        <f>E68+E70</f>
        <v>0</v>
      </c>
      <c r="F67" s="13">
        <f>F68+F70</f>
        <v>0</v>
      </c>
      <c r="G67" s="14">
        <f>G68+G70</f>
        <v>0</v>
      </c>
      <c r="H67" s="9"/>
      <c r="I67" s="9"/>
      <c r="J67" s="10"/>
    </row>
    <row r="68" spans="1:10" s="119" customFormat="1" x14ac:dyDescent="0.2">
      <c r="A68" s="154" t="s">
        <v>31</v>
      </c>
      <c r="B68" s="8" t="s">
        <v>12</v>
      </c>
      <c r="C68" s="9">
        <f>D68+E68+F68+G68+H68+I68+J68</f>
        <v>115000</v>
      </c>
      <c r="D68" s="9">
        <v>115000</v>
      </c>
      <c r="E68" s="10"/>
      <c r="F68" s="10"/>
      <c r="G68" s="11"/>
      <c r="H68" s="9"/>
      <c r="I68" s="9"/>
      <c r="J68" s="10"/>
    </row>
    <row r="69" spans="1:10" s="119" customFormat="1" x14ac:dyDescent="0.2">
      <c r="A69" s="154">
        <v>312</v>
      </c>
      <c r="B69" s="8" t="s">
        <v>13</v>
      </c>
      <c r="C69" s="9">
        <f>D69+E69+F69+G69+H69+I69+J69</f>
        <v>8000</v>
      </c>
      <c r="D69" s="9">
        <v>8000</v>
      </c>
      <c r="E69" s="10"/>
      <c r="F69" s="10"/>
      <c r="G69" s="11"/>
      <c r="H69" s="9"/>
      <c r="I69" s="9"/>
      <c r="J69" s="10"/>
    </row>
    <row r="70" spans="1:10" s="119" customFormat="1" x14ac:dyDescent="0.2">
      <c r="A70" s="154" t="s">
        <v>32</v>
      </c>
      <c r="B70" s="8" t="s">
        <v>14</v>
      </c>
      <c r="C70" s="9">
        <f t="shared" si="17"/>
        <v>19000</v>
      </c>
      <c r="D70" s="9">
        <v>19000</v>
      </c>
      <c r="E70" s="10"/>
      <c r="F70" s="10"/>
      <c r="G70" s="11"/>
      <c r="H70" s="9"/>
      <c r="I70" s="9"/>
      <c r="J70" s="10"/>
    </row>
    <row r="71" spans="1:10" x14ac:dyDescent="0.2">
      <c r="A71" s="7" t="s">
        <v>15</v>
      </c>
      <c r="B71" s="15" t="s">
        <v>16</v>
      </c>
      <c r="C71" s="13">
        <f>D71+E71+F71+G71+H71+I71+J71</f>
        <v>1112500</v>
      </c>
      <c r="D71" s="13">
        <f>D72+D73+D74</f>
        <v>590000</v>
      </c>
      <c r="E71" s="13">
        <f>E72+E74</f>
        <v>0</v>
      </c>
      <c r="F71" s="13">
        <f>F72+F74</f>
        <v>0</v>
      </c>
      <c r="G71" s="14">
        <f>G72+G74+G73</f>
        <v>522500</v>
      </c>
      <c r="H71" s="14">
        <f t="shared" ref="H71:J71" si="19">H72+H74+H73</f>
        <v>0</v>
      </c>
      <c r="I71" s="14">
        <f t="shared" si="19"/>
        <v>0</v>
      </c>
      <c r="J71" s="14">
        <f t="shared" si="19"/>
        <v>0</v>
      </c>
    </row>
    <row r="72" spans="1:10" s="119" customFormat="1" x14ac:dyDescent="0.2">
      <c r="A72" s="154" t="s">
        <v>17</v>
      </c>
      <c r="B72" s="8" t="s">
        <v>18</v>
      </c>
      <c r="C72" s="9">
        <f>D72+E72+F72+G72+H72+I72+J72</f>
        <v>3000</v>
      </c>
      <c r="D72" s="9">
        <v>3000</v>
      </c>
      <c r="E72" s="9"/>
      <c r="F72" s="9"/>
      <c r="G72" s="11">
        <v>0</v>
      </c>
      <c r="H72" s="9"/>
      <c r="I72" s="9"/>
      <c r="J72" s="10"/>
    </row>
    <row r="73" spans="1:10" s="119" customFormat="1" x14ac:dyDescent="0.2">
      <c r="A73" s="154">
        <v>322</v>
      </c>
      <c r="B73" s="8" t="s">
        <v>19</v>
      </c>
      <c r="C73" s="9">
        <f t="shared" si="17"/>
        <v>6500</v>
      </c>
      <c r="D73" s="11"/>
      <c r="E73" s="11"/>
      <c r="F73" s="11"/>
      <c r="G73" s="11">
        <v>6500</v>
      </c>
      <c r="H73" s="11"/>
      <c r="I73" s="11"/>
      <c r="J73" s="11"/>
    </row>
    <row r="74" spans="1:10" s="119" customFormat="1" x14ac:dyDescent="0.2">
      <c r="A74" s="154">
        <v>323</v>
      </c>
      <c r="B74" s="8" t="s">
        <v>20</v>
      </c>
      <c r="C74" s="9">
        <f>D74+E74+F74+G74+H74+I74+J74</f>
        <v>1103000</v>
      </c>
      <c r="D74" s="9">
        <v>587000</v>
      </c>
      <c r="E74" s="10"/>
      <c r="F74" s="10"/>
      <c r="G74" s="11">
        <v>516000</v>
      </c>
      <c r="H74" s="9"/>
      <c r="I74" s="9"/>
      <c r="J74" s="9"/>
    </row>
    <row r="75" spans="1:10" x14ac:dyDescent="0.2">
      <c r="A75" s="24"/>
      <c r="B75" s="25"/>
      <c r="C75" s="26"/>
      <c r="D75" s="26"/>
      <c r="E75" s="1"/>
      <c r="F75" s="1"/>
      <c r="G75" s="26"/>
      <c r="H75" s="9"/>
      <c r="I75" s="9"/>
      <c r="J75" s="10"/>
    </row>
    <row r="76" spans="1:10" x14ac:dyDescent="0.2">
      <c r="A76" s="7" t="s">
        <v>50</v>
      </c>
      <c r="B76" s="15" t="s">
        <v>41</v>
      </c>
      <c r="C76" s="13">
        <f>D76+E76+F76+G76+H76+I76+J76</f>
        <v>186300</v>
      </c>
      <c r="D76" s="14">
        <f t="shared" ref="D76:F76" si="20">D77</f>
        <v>148800</v>
      </c>
      <c r="E76" s="14">
        <f t="shared" si="20"/>
        <v>0</v>
      </c>
      <c r="F76" s="14">
        <f t="shared" si="20"/>
        <v>0</v>
      </c>
      <c r="G76" s="14">
        <f>G77</f>
        <v>37500</v>
      </c>
      <c r="H76" s="14">
        <f t="shared" ref="H76:J76" si="21">H77</f>
        <v>0</v>
      </c>
      <c r="I76" s="14">
        <f t="shared" si="21"/>
        <v>0</v>
      </c>
      <c r="J76" s="14">
        <f t="shared" si="21"/>
        <v>0</v>
      </c>
    </row>
    <row r="77" spans="1:10" x14ac:dyDescent="0.2">
      <c r="A77" s="7" t="s">
        <v>28</v>
      </c>
      <c r="B77" s="15" t="s">
        <v>29</v>
      </c>
      <c r="C77" s="13">
        <f t="shared" ref="C77:C85" si="22">D77+E77+F77+G77+H77+I77+J77</f>
        <v>186300</v>
      </c>
      <c r="D77" s="13">
        <f>D78+D82</f>
        <v>148800</v>
      </c>
      <c r="E77" s="14">
        <f t="shared" ref="E77:F77" si="23">E78+E82</f>
        <v>0</v>
      </c>
      <c r="F77" s="14">
        <f t="shared" si="23"/>
        <v>0</v>
      </c>
      <c r="G77" s="14">
        <f>G78+G82</f>
        <v>37500</v>
      </c>
      <c r="H77" s="9"/>
      <c r="I77" s="9"/>
      <c r="J77" s="118">
        <f>J78+J82</f>
        <v>0</v>
      </c>
    </row>
    <row r="78" spans="1:10" x14ac:dyDescent="0.2">
      <c r="A78" s="7" t="s">
        <v>30</v>
      </c>
      <c r="B78" s="15" t="s">
        <v>11</v>
      </c>
      <c r="C78" s="13">
        <f t="shared" si="22"/>
        <v>147800</v>
      </c>
      <c r="D78" s="13">
        <f>D79+D81+D80</f>
        <v>147800</v>
      </c>
      <c r="E78" s="13">
        <f>E79+E81</f>
        <v>0</v>
      </c>
      <c r="F78" s="13">
        <f>F79+F81</f>
        <v>0</v>
      </c>
      <c r="G78" s="14">
        <f>G79+G81</f>
        <v>0</v>
      </c>
      <c r="H78" s="9"/>
      <c r="I78" s="9"/>
      <c r="J78" s="10"/>
    </row>
    <row r="79" spans="1:10" s="119" customFormat="1" x14ac:dyDescent="0.2">
      <c r="A79" s="154" t="s">
        <v>31</v>
      </c>
      <c r="B79" s="8" t="s">
        <v>12</v>
      </c>
      <c r="C79" s="9">
        <v>120000</v>
      </c>
      <c r="D79" s="9">
        <v>120000</v>
      </c>
      <c r="E79" s="10"/>
      <c r="F79" s="10"/>
      <c r="G79" s="11"/>
      <c r="H79" s="9"/>
      <c r="I79" s="9"/>
      <c r="J79" s="10"/>
    </row>
    <row r="80" spans="1:10" s="119" customFormat="1" x14ac:dyDescent="0.2">
      <c r="A80" s="154">
        <v>312</v>
      </c>
      <c r="B80" s="8" t="s">
        <v>13</v>
      </c>
      <c r="C80" s="9">
        <f t="shared" si="22"/>
        <v>8000</v>
      </c>
      <c r="D80" s="9">
        <v>8000</v>
      </c>
      <c r="E80" s="10"/>
      <c r="F80" s="10"/>
      <c r="G80" s="11"/>
      <c r="H80" s="9"/>
      <c r="I80" s="9"/>
      <c r="J80" s="10"/>
    </row>
    <row r="81" spans="1:10" s="119" customFormat="1" x14ac:dyDescent="0.2">
      <c r="A81" s="154" t="s">
        <v>32</v>
      </c>
      <c r="B81" s="8" t="s">
        <v>14</v>
      </c>
      <c r="C81" s="9">
        <v>19800</v>
      </c>
      <c r="D81" s="9">
        <v>19800</v>
      </c>
      <c r="E81" s="10"/>
      <c r="F81" s="10"/>
      <c r="G81" s="11"/>
      <c r="H81" s="9"/>
      <c r="I81" s="9"/>
      <c r="J81" s="10"/>
    </row>
    <row r="82" spans="1:10" x14ac:dyDescent="0.2">
      <c r="A82" s="7" t="s">
        <v>15</v>
      </c>
      <c r="B82" s="15" t="s">
        <v>16</v>
      </c>
      <c r="C82" s="13">
        <f>D82+E82+F82+G82+H82+I82+J82</f>
        <v>38500</v>
      </c>
      <c r="D82" s="13">
        <f>D83+D85+D84</f>
        <v>1000</v>
      </c>
      <c r="E82" s="13">
        <f>E83+E85</f>
        <v>0</v>
      </c>
      <c r="F82" s="13">
        <f>F83+F85</f>
        <v>0</v>
      </c>
      <c r="G82" s="14">
        <f>G83+G84+G85</f>
        <v>37500</v>
      </c>
      <c r="H82" s="9"/>
      <c r="I82" s="9"/>
      <c r="J82" s="118">
        <f>J83+J84+J85</f>
        <v>0</v>
      </c>
    </row>
    <row r="83" spans="1:10" s="119" customFormat="1" x14ac:dyDescent="0.2">
      <c r="A83" s="154" t="s">
        <v>17</v>
      </c>
      <c r="B83" s="8" t="s">
        <v>18</v>
      </c>
      <c r="C83" s="9">
        <v>1000</v>
      </c>
      <c r="D83" s="9">
        <v>1000</v>
      </c>
      <c r="E83" s="9"/>
      <c r="F83" s="9"/>
      <c r="G83" s="11"/>
      <c r="H83" s="9"/>
      <c r="I83" s="9"/>
      <c r="J83" s="10"/>
    </row>
    <row r="84" spans="1:10" s="119" customFormat="1" x14ac:dyDescent="0.2">
      <c r="A84" s="154">
        <v>322</v>
      </c>
      <c r="B84" s="21" t="s">
        <v>19</v>
      </c>
      <c r="C84" s="9">
        <f>D84+E84+F84+G84+H84+I84+J84</f>
        <v>6500</v>
      </c>
      <c r="D84" s="11"/>
      <c r="E84" s="11"/>
      <c r="F84" s="11"/>
      <c r="G84" s="11">
        <v>6500</v>
      </c>
      <c r="H84" s="11"/>
      <c r="I84" s="11"/>
      <c r="J84" s="9"/>
    </row>
    <row r="85" spans="1:10" s="119" customFormat="1" x14ac:dyDescent="0.2">
      <c r="A85" s="154">
        <v>323</v>
      </c>
      <c r="B85" s="8" t="s">
        <v>20</v>
      </c>
      <c r="C85" s="9">
        <f t="shared" si="22"/>
        <v>31000</v>
      </c>
      <c r="D85" s="9"/>
      <c r="E85" s="10"/>
      <c r="F85" s="10"/>
      <c r="G85" s="11">
        <v>31000</v>
      </c>
      <c r="H85" s="9"/>
      <c r="I85" s="9"/>
      <c r="J85" s="10"/>
    </row>
    <row r="86" spans="1:10" x14ac:dyDescent="0.2">
      <c r="A86" s="27"/>
      <c r="B86" s="25"/>
      <c r="C86" s="26"/>
      <c r="D86" s="26"/>
      <c r="E86" s="1"/>
      <c r="F86" s="1"/>
      <c r="G86" s="26"/>
      <c r="H86" s="26"/>
      <c r="I86" s="26"/>
      <c r="J86" s="1"/>
    </row>
    <row r="87" spans="1:10" x14ac:dyDescent="0.2">
      <c r="A87" s="24"/>
      <c r="B87" s="25"/>
      <c r="C87" s="26"/>
      <c r="D87" s="26"/>
      <c r="E87" s="1"/>
      <c r="F87" s="1"/>
      <c r="G87" s="26"/>
      <c r="H87" s="26"/>
      <c r="I87" s="26"/>
      <c r="J87" s="1"/>
    </row>
    <row r="88" spans="1:10" x14ac:dyDescent="0.2">
      <c r="A88" s="24"/>
      <c r="B88" s="25"/>
      <c r="C88" s="26"/>
      <c r="D88" s="26"/>
      <c r="E88" s="1"/>
      <c r="F88" s="1"/>
      <c r="G88" s="26"/>
      <c r="H88" s="26"/>
      <c r="I88" s="26"/>
      <c r="J88" s="1"/>
    </row>
    <row r="89" spans="1:10" x14ac:dyDescent="0.2">
      <c r="A89" s="24"/>
      <c r="B89" s="25"/>
      <c r="C89" s="26"/>
      <c r="D89" s="26"/>
      <c r="E89" s="1"/>
      <c r="F89" s="1"/>
      <c r="G89" s="26"/>
      <c r="H89" s="26"/>
      <c r="I89" s="26"/>
      <c r="J89" s="1"/>
    </row>
    <row r="90" spans="1:10" x14ac:dyDescent="0.2">
      <c r="A90" s="24"/>
      <c r="B90" s="25"/>
      <c r="C90" s="26"/>
      <c r="D90" s="26"/>
      <c r="E90" s="1"/>
      <c r="F90" s="1"/>
      <c r="G90" s="26"/>
      <c r="H90" s="26"/>
      <c r="I90" s="26"/>
      <c r="J90" s="1"/>
    </row>
    <row r="91" spans="1:10" x14ac:dyDescent="0.2">
      <c r="A91" s="24"/>
      <c r="B91" s="25"/>
      <c r="C91" s="26"/>
      <c r="D91" s="26"/>
      <c r="E91" s="1"/>
      <c r="F91" s="1"/>
      <c r="G91" s="26"/>
      <c r="H91" s="26"/>
      <c r="I91" s="26"/>
      <c r="J91" s="1"/>
    </row>
    <row r="92" spans="1:10" x14ac:dyDescent="0.2">
      <c r="A92" s="24"/>
      <c r="B92" s="25"/>
      <c r="C92" s="26"/>
      <c r="D92" s="26"/>
      <c r="E92" s="1"/>
      <c r="F92" s="1"/>
      <c r="G92" s="26"/>
      <c r="H92" s="26"/>
      <c r="I92" s="26"/>
      <c r="J92" s="1"/>
    </row>
    <row r="93" spans="1:10" x14ac:dyDescent="0.2">
      <c r="A93" s="24"/>
      <c r="B93" s="25"/>
      <c r="C93" s="26"/>
      <c r="D93" s="26"/>
      <c r="E93" s="1"/>
      <c r="F93" s="1"/>
      <c r="G93" s="26"/>
      <c r="H93" s="26"/>
      <c r="I93" s="26"/>
      <c r="J93" s="1"/>
    </row>
    <row r="94" spans="1:10" x14ac:dyDescent="0.2">
      <c r="A94" s="24"/>
      <c r="B94" s="25"/>
      <c r="C94" s="26"/>
      <c r="D94" s="26"/>
      <c r="E94" s="1"/>
      <c r="F94" s="1"/>
      <c r="G94" s="26"/>
      <c r="H94" s="26"/>
      <c r="I94" s="26"/>
      <c r="J94" s="1"/>
    </row>
    <row r="95" spans="1:10" x14ac:dyDescent="0.2">
      <c r="A95" s="24"/>
      <c r="B95" s="25"/>
      <c r="C95" s="26"/>
      <c r="D95" s="26"/>
      <c r="E95" s="1"/>
      <c r="F95" s="1"/>
      <c r="G95" s="26"/>
      <c r="H95" s="26"/>
      <c r="I95" s="26"/>
      <c r="J95" s="1"/>
    </row>
    <row r="96" spans="1:10" x14ac:dyDescent="0.2">
      <c r="A96" s="24"/>
      <c r="B96" s="25"/>
      <c r="C96" s="26"/>
      <c r="D96" s="26"/>
      <c r="E96" s="1"/>
      <c r="F96" s="1"/>
      <c r="G96" s="26"/>
      <c r="H96" s="26"/>
      <c r="I96" s="26"/>
      <c r="J96" s="1"/>
    </row>
    <row r="97" spans="1:10" x14ac:dyDescent="0.2">
      <c r="A97" s="24"/>
      <c r="B97" s="25"/>
      <c r="C97" s="26"/>
      <c r="D97" s="26"/>
      <c r="E97" s="1"/>
      <c r="F97" s="1"/>
      <c r="G97" s="26"/>
      <c r="H97" s="26"/>
      <c r="I97" s="26"/>
      <c r="J97" s="1"/>
    </row>
    <row r="98" spans="1:10" x14ac:dyDescent="0.2">
      <c r="A98" s="24"/>
      <c r="B98" s="25"/>
      <c r="C98" s="26"/>
      <c r="D98" s="26"/>
      <c r="E98" s="1"/>
      <c r="F98" s="1"/>
      <c r="G98" s="26"/>
      <c r="H98" s="26"/>
      <c r="I98" s="26"/>
      <c r="J98" s="1"/>
    </row>
    <row r="99" spans="1:10" x14ac:dyDescent="0.2">
      <c r="A99" s="24"/>
      <c r="B99" s="25"/>
      <c r="C99" s="26"/>
      <c r="D99" s="26"/>
      <c r="E99" s="1"/>
      <c r="F99" s="1"/>
      <c r="G99" s="26"/>
      <c r="H99" s="26"/>
      <c r="I99" s="26"/>
      <c r="J99" s="1"/>
    </row>
    <row r="100" spans="1:10" x14ac:dyDescent="0.2">
      <c r="A100" s="24"/>
      <c r="B100" s="25"/>
      <c r="C100" s="26"/>
      <c r="D100" s="26"/>
      <c r="E100" s="1"/>
      <c r="F100" s="1"/>
      <c r="G100" s="26"/>
      <c r="H100" s="26"/>
      <c r="I100" s="26"/>
      <c r="J100" s="1"/>
    </row>
    <row r="101" spans="1:10" x14ac:dyDescent="0.2">
      <c r="A101" s="24"/>
      <c r="B101" s="25"/>
      <c r="C101" s="26"/>
      <c r="D101" s="26"/>
      <c r="E101" s="1"/>
      <c r="F101" s="1"/>
      <c r="G101" s="26"/>
      <c r="H101" s="26"/>
      <c r="I101" s="26"/>
      <c r="J101" s="1"/>
    </row>
    <row r="102" spans="1:10" x14ac:dyDescent="0.2">
      <c r="A102" s="24"/>
      <c r="B102" s="25"/>
      <c r="C102" s="26"/>
      <c r="D102" s="26"/>
      <c r="E102" s="1"/>
      <c r="F102" s="1"/>
      <c r="G102" s="26"/>
      <c r="H102" s="26"/>
      <c r="I102" s="26"/>
      <c r="J102" s="1"/>
    </row>
    <row r="103" spans="1:10" x14ac:dyDescent="0.2">
      <c r="A103" s="24"/>
      <c r="B103" s="25"/>
      <c r="C103" s="26"/>
      <c r="D103" s="26"/>
      <c r="E103" s="1"/>
      <c r="F103" s="1"/>
      <c r="G103" s="26"/>
      <c r="H103" s="26"/>
      <c r="I103" s="26"/>
      <c r="J103" s="1"/>
    </row>
    <row r="104" spans="1:10" x14ac:dyDescent="0.2">
      <c r="A104" s="24"/>
      <c r="B104" s="25"/>
      <c r="C104" s="26"/>
      <c r="D104" s="26"/>
      <c r="E104" s="1"/>
      <c r="F104" s="1"/>
      <c r="G104" s="26"/>
      <c r="H104" s="26"/>
      <c r="I104" s="26"/>
      <c r="J104" s="1"/>
    </row>
    <row r="105" spans="1:10" x14ac:dyDescent="0.2">
      <c r="A105" s="24"/>
      <c r="B105" s="25"/>
      <c r="C105" s="26"/>
      <c r="D105" s="26"/>
      <c r="E105" s="1"/>
      <c r="F105" s="1"/>
      <c r="G105" s="26"/>
      <c r="H105" s="26"/>
      <c r="I105" s="26"/>
      <c r="J105" s="1"/>
    </row>
    <row r="106" spans="1:10" x14ac:dyDescent="0.2">
      <c r="A106" s="24"/>
      <c r="B106" s="25"/>
      <c r="C106" s="26"/>
      <c r="D106" s="26"/>
      <c r="E106" s="1"/>
      <c r="F106" s="1"/>
      <c r="G106" s="26"/>
      <c r="H106" s="26"/>
      <c r="I106" s="26"/>
      <c r="J106" s="1"/>
    </row>
    <row r="107" spans="1:10" x14ac:dyDescent="0.2">
      <c r="A107" s="24"/>
      <c r="B107" s="25"/>
      <c r="C107" s="26"/>
      <c r="D107" s="26"/>
      <c r="E107" s="1"/>
      <c r="F107" s="1"/>
      <c r="G107" s="26"/>
      <c r="H107" s="26"/>
      <c r="I107" s="26"/>
      <c r="J107" s="1"/>
    </row>
    <row r="108" spans="1:10" x14ac:dyDescent="0.2">
      <c r="A108" s="24"/>
      <c r="B108" s="25"/>
      <c r="C108" s="26"/>
      <c r="D108" s="26"/>
      <c r="E108" s="1"/>
      <c r="F108" s="1"/>
      <c r="G108" s="26"/>
      <c r="H108" s="26"/>
      <c r="I108" s="26"/>
      <c r="J108" s="1"/>
    </row>
    <row r="109" spans="1:10" x14ac:dyDescent="0.2">
      <c r="A109" s="24"/>
      <c r="B109" s="25"/>
      <c r="C109" s="26"/>
      <c r="D109" s="26"/>
      <c r="E109" s="1"/>
      <c r="F109" s="1"/>
      <c r="G109" s="26"/>
      <c r="H109" s="26"/>
      <c r="I109" s="26"/>
      <c r="J109" s="1"/>
    </row>
    <row r="110" spans="1:10" x14ac:dyDescent="0.2">
      <c r="A110" s="24"/>
      <c r="B110" s="25"/>
      <c r="C110" s="26"/>
      <c r="D110" s="26"/>
      <c r="E110" s="1"/>
      <c r="F110" s="1"/>
      <c r="G110" s="26"/>
      <c r="H110" s="26"/>
      <c r="I110" s="26"/>
      <c r="J110" s="1"/>
    </row>
    <row r="111" spans="1:10" x14ac:dyDescent="0.2">
      <c r="A111" s="24"/>
      <c r="B111" s="25"/>
      <c r="C111" s="26"/>
      <c r="D111" s="26"/>
      <c r="E111" s="1"/>
      <c r="F111" s="1"/>
      <c r="G111" s="26"/>
      <c r="H111" s="26"/>
      <c r="I111" s="26"/>
      <c r="J111" s="1"/>
    </row>
    <row r="112" spans="1:10" x14ac:dyDescent="0.2">
      <c r="A112" s="24"/>
      <c r="B112" s="25"/>
      <c r="C112" s="26"/>
      <c r="D112" s="26"/>
      <c r="E112" s="1"/>
      <c r="F112" s="1"/>
      <c r="G112" s="26"/>
      <c r="H112" s="26"/>
      <c r="I112" s="26"/>
      <c r="J112" s="1"/>
    </row>
    <row r="113" spans="1:10" x14ac:dyDescent="0.2">
      <c r="A113" s="24"/>
      <c r="B113" s="25"/>
      <c r="C113" s="26"/>
      <c r="D113" s="26"/>
      <c r="E113" s="1"/>
      <c r="F113" s="1"/>
      <c r="G113" s="26"/>
      <c r="H113" s="26"/>
      <c r="I113" s="26"/>
      <c r="J113" s="1"/>
    </row>
    <row r="114" spans="1:10" x14ac:dyDescent="0.2">
      <c r="A114" s="24"/>
      <c r="B114" s="25"/>
      <c r="C114" s="26"/>
      <c r="D114" s="26"/>
      <c r="E114" s="1"/>
      <c r="F114" s="1"/>
      <c r="G114" s="26"/>
      <c r="H114" s="26"/>
      <c r="I114" s="26"/>
      <c r="J114" s="1"/>
    </row>
    <row r="115" spans="1:10" x14ac:dyDescent="0.2">
      <c r="A115" s="24"/>
      <c r="B115" s="25"/>
      <c r="C115" s="26"/>
      <c r="D115" s="26"/>
      <c r="E115" s="1"/>
      <c r="F115" s="1"/>
      <c r="G115" s="26"/>
      <c r="H115" s="26"/>
      <c r="I115" s="26"/>
      <c r="J115" s="1"/>
    </row>
    <row r="116" spans="1:10" x14ac:dyDescent="0.2">
      <c r="A116" s="24"/>
      <c r="B116" s="25"/>
      <c r="C116" s="26"/>
      <c r="D116" s="26"/>
      <c r="E116" s="1"/>
      <c r="F116" s="1"/>
      <c r="G116" s="26"/>
      <c r="H116" s="26"/>
      <c r="I116" s="26"/>
      <c r="J116" s="1"/>
    </row>
    <row r="117" spans="1:10" x14ac:dyDescent="0.2">
      <c r="A117" s="24"/>
      <c r="B117" s="25"/>
      <c r="C117" s="26"/>
      <c r="D117" s="26"/>
      <c r="E117" s="1"/>
      <c r="F117" s="1"/>
      <c r="G117" s="26"/>
      <c r="H117" s="26"/>
      <c r="I117" s="26"/>
      <c r="J117" s="1"/>
    </row>
    <row r="118" spans="1:10" x14ac:dyDescent="0.2">
      <c r="A118" s="24"/>
      <c r="B118" s="25"/>
      <c r="C118" s="26"/>
      <c r="D118" s="26"/>
      <c r="E118" s="1"/>
      <c r="F118" s="1"/>
      <c r="G118" s="26"/>
      <c r="H118" s="26"/>
      <c r="I118" s="26"/>
      <c r="J118" s="1"/>
    </row>
    <row r="119" spans="1:10" x14ac:dyDescent="0.2">
      <c r="A119" s="24"/>
      <c r="B119" s="25"/>
      <c r="C119" s="26"/>
      <c r="D119" s="26"/>
      <c r="E119" s="1"/>
      <c r="F119" s="1"/>
      <c r="G119" s="26"/>
      <c r="H119" s="26"/>
      <c r="I119" s="26"/>
      <c r="J119" s="1"/>
    </row>
    <row r="120" spans="1:10" x14ac:dyDescent="0.2">
      <c r="A120" s="24"/>
      <c r="B120" s="25"/>
      <c r="C120" s="26"/>
      <c r="D120" s="26"/>
      <c r="E120" s="1"/>
      <c r="F120" s="1"/>
      <c r="G120" s="26"/>
      <c r="H120" s="26"/>
      <c r="I120" s="26"/>
      <c r="J120" s="1"/>
    </row>
    <row r="121" spans="1:10" x14ac:dyDescent="0.2">
      <c r="A121" s="24"/>
      <c r="B121" s="25"/>
      <c r="C121" s="26"/>
      <c r="D121" s="26"/>
      <c r="E121" s="1"/>
      <c r="F121" s="1"/>
      <c r="G121" s="26"/>
      <c r="H121" s="26"/>
      <c r="I121" s="26"/>
      <c r="J121" s="1"/>
    </row>
    <row r="122" spans="1:10" x14ac:dyDescent="0.2">
      <c r="A122" s="24"/>
      <c r="B122" s="25"/>
      <c r="C122" s="26"/>
      <c r="D122" s="26"/>
      <c r="E122" s="1"/>
      <c r="F122" s="1"/>
      <c r="G122" s="26"/>
      <c r="H122" s="26"/>
      <c r="I122" s="26"/>
      <c r="J122" s="1"/>
    </row>
    <row r="123" spans="1:10" x14ac:dyDescent="0.2">
      <c r="A123" s="24"/>
      <c r="B123" s="25"/>
      <c r="C123" s="26"/>
      <c r="D123" s="26"/>
      <c r="E123" s="1"/>
      <c r="F123" s="1"/>
      <c r="G123" s="26"/>
      <c r="H123" s="26"/>
      <c r="I123" s="26"/>
      <c r="J123" s="1"/>
    </row>
    <row r="124" spans="1:10" x14ac:dyDescent="0.2">
      <c r="A124" s="24"/>
      <c r="B124" s="25"/>
      <c r="C124" s="26"/>
      <c r="D124" s="26"/>
      <c r="E124" s="1"/>
      <c r="F124" s="1"/>
      <c r="G124" s="26"/>
      <c r="H124" s="26"/>
      <c r="I124" s="26"/>
      <c r="J124" s="1"/>
    </row>
    <row r="125" spans="1:10" x14ac:dyDescent="0.2">
      <c r="A125" s="24"/>
      <c r="B125" s="25"/>
      <c r="C125" s="26"/>
      <c r="D125" s="26"/>
      <c r="E125" s="1"/>
      <c r="F125" s="1"/>
      <c r="G125" s="26"/>
      <c r="H125" s="26"/>
      <c r="I125" s="26"/>
      <c r="J125" s="1"/>
    </row>
    <row r="126" spans="1:10" x14ac:dyDescent="0.2">
      <c r="A126" s="24"/>
      <c r="B126" s="25"/>
      <c r="C126" s="26"/>
      <c r="D126" s="26"/>
      <c r="E126" s="1"/>
      <c r="F126" s="1"/>
      <c r="G126" s="26"/>
      <c r="H126" s="26"/>
      <c r="I126" s="26"/>
      <c r="J126" s="1"/>
    </row>
    <row r="127" spans="1:10" x14ac:dyDescent="0.2">
      <c r="A127" s="24"/>
      <c r="B127" s="25"/>
      <c r="C127" s="26"/>
      <c r="D127" s="26"/>
      <c r="E127" s="1"/>
      <c r="F127" s="1"/>
      <c r="G127" s="26"/>
      <c r="H127" s="26"/>
      <c r="I127" s="26"/>
      <c r="J127" s="1"/>
    </row>
    <row r="128" spans="1:10" x14ac:dyDescent="0.2">
      <c r="A128" s="24"/>
      <c r="B128" s="25"/>
      <c r="C128" s="26"/>
      <c r="D128" s="26"/>
      <c r="E128" s="1"/>
      <c r="F128" s="1"/>
      <c r="G128" s="26"/>
      <c r="H128" s="26"/>
      <c r="I128" s="26"/>
      <c r="J128" s="1"/>
    </row>
    <row r="129" spans="1:10" x14ac:dyDescent="0.2">
      <c r="A129" s="24"/>
      <c r="B129" s="25"/>
      <c r="C129" s="26"/>
      <c r="D129" s="26"/>
      <c r="E129" s="1"/>
      <c r="F129" s="1"/>
      <c r="G129" s="26"/>
      <c r="H129" s="26"/>
      <c r="I129" s="26"/>
      <c r="J129" s="1"/>
    </row>
    <row r="130" spans="1:10" x14ac:dyDescent="0.2">
      <c r="A130" s="24"/>
      <c r="B130" s="25"/>
      <c r="C130" s="26"/>
      <c r="D130" s="26"/>
      <c r="E130" s="1"/>
      <c r="F130" s="1"/>
      <c r="G130" s="26"/>
      <c r="H130" s="26"/>
      <c r="I130" s="26"/>
      <c r="J130" s="1"/>
    </row>
    <row r="131" spans="1:10" x14ac:dyDescent="0.2">
      <c r="A131" s="24"/>
      <c r="B131" s="25"/>
      <c r="C131" s="26"/>
      <c r="D131" s="26"/>
      <c r="E131" s="1"/>
      <c r="F131" s="1"/>
      <c r="G131" s="26"/>
      <c r="H131" s="26"/>
      <c r="I131" s="26"/>
      <c r="J131" s="1"/>
    </row>
    <row r="132" spans="1:10" x14ac:dyDescent="0.2">
      <c r="A132" s="24"/>
      <c r="B132" s="25"/>
      <c r="C132" s="26"/>
      <c r="D132" s="26"/>
      <c r="E132" s="1"/>
      <c r="F132" s="1"/>
      <c r="G132" s="26"/>
      <c r="H132" s="26"/>
      <c r="I132" s="26"/>
      <c r="J132" s="1"/>
    </row>
    <row r="133" spans="1:10" x14ac:dyDescent="0.2">
      <c r="A133" s="24"/>
      <c r="B133" s="25"/>
      <c r="C133" s="26"/>
      <c r="D133" s="26"/>
      <c r="E133" s="1"/>
      <c r="F133" s="1"/>
      <c r="G133" s="26"/>
      <c r="H133" s="26"/>
      <c r="I133" s="26"/>
      <c r="J133" s="1"/>
    </row>
    <row r="134" spans="1:10" x14ac:dyDescent="0.2">
      <c r="A134" s="24"/>
      <c r="B134" s="25"/>
      <c r="C134" s="26"/>
      <c r="D134" s="26"/>
      <c r="E134" s="1"/>
      <c r="F134" s="1"/>
      <c r="G134" s="26"/>
      <c r="H134" s="26"/>
      <c r="I134" s="26"/>
      <c r="J134" s="1"/>
    </row>
    <row r="135" spans="1:10" x14ac:dyDescent="0.2">
      <c r="A135" s="24"/>
      <c r="B135" s="25"/>
      <c r="C135" s="26"/>
      <c r="D135" s="26"/>
      <c r="E135" s="1"/>
      <c r="F135" s="1"/>
      <c r="G135" s="26"/>
      <c r="H135" s="26"/>
      <c r="I135" s="26"/>
      <c r="J135" s="1"/>
    </row>
    <row r="136" spans="1:10" x14ac:dyDescent="0.2">
      <c r="A136" s="24"/>
      <c r="B136" s="25"/>
      <c r="C136" s="26"/>
      <c r="D136" s="26"/>
      <c r="E136" s="1"/>
      <c r="F136" s="1"/>
      <c r="G136" s="26"/>
      <c r="H136" s="26"/>
      <c r="I136" s="26"/>
      <c r="J136" s="1"/>
    </row>
    <row r="137" spans="1:10" x14ac:dyDescent="0.2">
      <c r="A137" s="24"/>
      <c r="B137" s="25"/>
      <c r="C137" s="26"/>
      <c r="D137" s="26"/>
      <c r="E137" s="1"/>
      <c r="F137" s="1"/>
      <c r="G137" s="26"/>
      <c r="H137" s="26"/>
      <c r="I137" s="26"/>
      <c r="J137" s="1"/>
    </row>
    <row r="138" spans="1:10" x14ac:dyDescent="0.2">
      <c r="A138" s="24"/>
      <c r="B138" s="25"/>
      <c r="C138" s="26"/>
      <c r="D138" s="26"/>
      <c r="E138" s="1"/>
      <c r="F138" s="1"/>
      <c r="G138" s="26"/>
      <c r="H138" s="26"/>
      <c r="I138" s="26"/>
      <c r="J138" s="1"/>
    </row>
    <row r="139" spans="1:10" x14ac:dyDescent="0.2">
      <c r="A139" s="24"/>
      <c r="B139" s="25"/>
      <c r="C139" s="26"/>
      <c r="D139" s="26"/>
      <c r="E139" s="1"/>
      <c r="F139" s="1"/>
      <c r="G139" s="26"/>
      <c r="H139" s="26"/>
      <c r="I139" s="26"/>
      <c r="J139" s="1"/>
    </row>
    <row r="140" spans="1:10" x14ac:dyDescent="0.2">
      <c r="A140" s="24"/>
      <c r="B140" s="25"/>
      <c r="C140" s="26"/>
      <c r="D140" s="26"/>
      <c r="E140" s="1"/>
      <c r="F140" s="1"/>
      <c r="G140" s="26"/>
      <c r="H140" s="26"/>
      <c r="I140" s="26"/>
      <c r="J140" s="1"/>
    </row>
    <row r="141" spans="1:10" x14ac:dyDescent="0.2">
      <c r="A141" s="24"/>
      <c r="B141" s="25"/>
      <c r="C141" s="26"/>
      <c r="D141" s="26"/>
      <c r="E141" s="1"/>
      <c r="F141" s="1"/>
      <c r="G141" s="26"/>
      <c r="H141" s="26"/>
      <c r="I141" s="26"/>
      <c r="J141" s="1"/>
    </row>
    <row r="142" spans="1:10" x14ac:dyDescent="0.2">
      <c r="A142" s="24"/>
      <c r="B142" s="25"/>
      <c r="C142" s="26"/>
      <c r="D142" s="26"/>
      <c r="E142" s="1"/>
      <c r="F142" s="1"/>
      <c r="G142" s="26"/>
      <c r="H142" s="26"/>
      <c r="I142" s="26"/>
      <c r="J142" s="1"/>
    </row>
    <row r="143" spans="1:10" x14ac:dyDescent="0.2">
      <c r="A143" s="24"/>
      <c r="B143" s="25"/>
      <c r="C143" s="26"/>
      <c r="D143" s="26"/>
      <c r="E143" s="1"/>
      <c r="F143" s="1"/>
      <c r="G143" s="26"/>
      <c r="H143" s="26"/>
      <c r="I143" s="26"/>
      <c r="J143" s="1"/>
    </row>
    <row r="144" spans="1:10" x14ac:dyDescent="0.2">
      <c r="A144" s="24"/>
      <c r="B144" s="25"/>
      <c r="C144" s="26"/>
      <c r="D144" s="26"/>
      <c r="E144" s="1"/>
      <c r="F144" s="1"/>
      <c r="G144" s="26"/>
      <c r="H144" s="26"/>
      <c r="I144" s="26"/>
      <c r="J144" s="1"/>
    </row>
    <row r="145" spans="1:10" x14ac:dyDescent="0.2">
      <c r="A145" s="24"/>
      <c r="B145" s="25"/>
      <c r="C145" s="26"/>
      <c r="D145" s="26"/>
      <c r="E145" s="1"/>
      <c r="F145" s="1"/>
      <c r="G145" s="26"/>
      <c r="H145" s="26"/>
      <c r="I145" s="26"/>
      <c r="J145" s="1"/>
    </row>
    <row r="146" spans="1:10" x14ac:dyDescent="0.2">
      <c r="A146" s="24"/>
      <c r="B146" s="25"/>
      <c r="C146" s="26"/>
      <c r="D146" s="26"/>
      <c r="E146" s="1"/>
      <c r="F146" s="1"/>
      <c r="G146" s="26"/>
      <c r="H146" s="26"/>
      <c r="I146" s="26"/>
      <c r="J146" s="1"/>
    </row>
    <row r="147" spans="1:10" x14ac:dyDescent="0.2">
      <c r="A147" s="24"/>
      <c r="B147" s="25"/>
      <c r="C147" s="26"/>
      <c r="D147" s="26"/>
      <c r="E147" s="1"/>
      <c r="F147" s="1"/>
      <c r="G147" s="26"/>
      <c r="H147" s="26"/>
      <c r="I147" s="26"/>
      <c r="J147" s="1"/>
    </row>
    <row r="148" spans="1:10" x14ac:dyDescent="0.2">
      <c r="A148" s="24"/>
      <c r="B148" s="25"/>
      <c r="C148" s="26"/>
      <c r="D148" s="26"/>
      <c r="E148" s="1"/>
      <c r="F148" s="1"/>
      <c r="G148" s="26"/>
      <c r="H148" s="26"/>
      <c r="I148" s="26"/>
      <c r="J148" s="1"/>
    </row>
    <row r="149" spans="1:10" x14ac:dyDescent="0.2">
      <c r="A149" s="24"/>
      <c r="B149" s="25"/>
      <c r="C149" s="26"/>
      <c r="D149" s="26"/>
      <c r="E149" s="1"/>
      <c r="F149" s="1"/>
      <c r="G149" s="26"/>
      <c r="H149" s="26"/>
      <c r="I149" s="26"/>
      <c r="J149" s="1"/>
    </row>
    <row r="150" spans="1:10" x14ac:dyDescent="0.2">
      <c r="A150" s="24"/>
      <c r="B150" s="25"/>
      <c r="C150" s="26"/>
      <c r="D150" s="26"/>
      <c r="E150" s="1"/>
      <c r="F150" s="1"/>
      <c r="G150" s="26"/>
      <c r="H150" s="26"/>
      <c r="I150" s="26"/>
      <c r="J150" s="1"/>
    </row>
    <row r="151" spans="1:10" x14ac:dyDescent="0.2">
      <c r="A151" s="24"/>
      <c r="B151" s="25"/>
      <c r="C151" s="26"/>
      <c r="D151" s="26"/>
      <c r="E151" s="1"/>
      <c r="F151" s="1"/>
      <c r="G151" s="26"/>
      <c r="H151" s="26"/>
      <c r="I151" s="26"/>
      <c r="J151" s="1"/>
    </row>
    <row r="152" spans="1:10" x14ac:dyDescent="0.2">
      <c r="A152" s="24"/>
      <c r="B152" s="25"/>
      <c r="C152" s="26"/>
      <c r="D152" s="26"/>
      <c r="E152" s="1"/>
      <c r="F152" s="1"/>
      <c r="G152" s="26"/>
      <c r="H152" s="26"/>
      <c r="I152" s="26"/>
      <c r="J152" s="1"/>
    </row>
    <row r="153" spans="1:10" x14ac:dyDescent="0.2">
      <c r="A153" s="24"/>
      <c r="B153" s="25"/>
      <c r="C153" s="26"/>
      <c r="D153" s="26"/>
      <c r="E153" s="1"/>
      <c r="F153" s="1"/>
      <c r="G153" s="26"/>
      <c r="H153" s="26"/>
      <c r="I153" s="26"/>
      <c r="J153" s="1"/>
    </row>
    <row r="154" spans="1:10" x14ac:dyDescent="0.2">
      <c r="A154" s="24"/>
      <c r="B154" s="25"/>
      <c r="C154" s="26"/>
      <c r="D154" s="26"/>
      <c r="E154" s="1"/>
      <c r="F154" s="1"/>
      <c r="G154" s="26"/>
      <c r="H154" s="26"/>
      <c r="I154" s="26"/>
      <c r="J154" s="1"/>
    </row>
    <row r="155" spans="1:10" x14ac:dyDescent="0.2">
      <c r="A155" s="24"/>
      <c r="B155" s="25"/>
      <c r="C155" s="26"/>
      <c r="D155" s="26"/>
      <c r="E155" s="1"/>
      <c r="F155" s="1"/>
      <c r="G155" s="26"/>
      <c r="H155" s="26"/>
      <c r="I155" s="26"/>
      <c r="J155" s="1"/>
    </row>
    <row r="156" spans="1:10" x14ac:dyDescent="0.2">
      <c r="A156" s="24"/>
      <c r="B156" s="25"/>
      <c r="C156" s="26"/>
      <c r="D156" s="26"/>
      <c r="E156" s="1"/>
      <c r="F156" s="1"/>
      <c r="G156" s="26"/>
      <c r="H156" s="26"/>
      <c r="I156" s="26"/>
      <c r="J156" s="1"/>
    </row>
    <row r="157" spans="1:10" x14ac:dyDescent="0.2">
      <c r="A157" s="24"/>
      <c r="B157" s="25"/>
      <c r="C157" s="26"/>
      <c r="D157" s="26"/>
      <c r="E157" s="1"/>
      <c r="F157" s="1"/>
      <c r="G157" s="26"/>
      <c r="H157" s="26"/>
      <c r="I157" s="26"/>
      <c r="J157" s="1"/>
    </row>
    <row r="158" spans="1:10" x14ac:dyDescent="0.2">
      <c r="A158" s="24"/>
      <c r="B158" s="25"/>
      <c r="C158" s="26"/>
      <c r="D158" s="26"/>
      <c r="E158" s="1"/>
      <c r="F158" s="1"/>
      <c r="G158" s="26"/>
      <c r="H158" s="26"/>
      <c r="I158" s="26"/>
      <c r="J158" s="1"/>
    </row>
    <row r="159" spans="1:10" x14ac:dyDescent="0.2">
      <c r="A159" s="24"/>
      <c r="B159" s="25"/>
      <c r="C159" s="26"/>
      <c r="D159" s="26"/>
      <c r="E159" s="1"/>
      <c r="F159" s="1"/>
      <c r="G159" s="26"/>
      <c r="H159" s="26"/>
      <c r="I159" s="26"/>
      <c r="J159" s="1"/>
    </row>
    <row r="160" spans="1:10" x14ac:dyDescent="0.2">
      <c r="A160" s="24"/>
      <c r="B160" s="25"/>
      <c r="C160" s="26"/>
      <c r="D160" s="26"/>
      <c r="E160" s="1"/>
      <c r="F160" s="1"/>
      <c r="G160" s="26"/>
      <c r="H160" s="26"/>
      <c r="I160" s="26"/>
      <c r="J160" s="1"/>
    </row>
    <row r="161" spans="1:10" x14ac:dyDescent="0.2">
      <c r="A161" s="24"/>
      <c r="B161" s="25"/>
      <c r="C161" s="26"/>
      <c r="D161" s="26"/>
      <c r="E161" s="1"/>
      <c r="F161" s="1"/>
      <c r="G161" s="26"/>
      <c r="H161" s="26"/>
      <c r="I161" s="26"/>
      <c r="J161" s="1"/>
    </row>
    <row r="162" spans="1:10" x14ac:dyDescent="0.2">
      <c r="A162" s="24"/>
      <c r="B162" s="25"/>
      <c r="C162" s="26"/>
      <c r="D162" s="26"/>
      <c r="E162" s="1"/>
      <c r="F162" s="1"/>
      <c r="G162" s="26"/>
      <c r="H162" s="26"/>
      <c r="I162" s="26"/>
      <c r="J162" s="1"/>
    </row>
    <row r="163" spans="1:10" x14ac:dyDescent="0.2">
      <c r="A163" s="24"/>
      <c r="B163" s="25"/>
      <c r="C163" s="26"/>
      <c r="D163" s="26"/>
      <c r="E163" s="1"/>
      <c r="F163" s="1"/>
      <c r="G163" s="26"/>
      <c r="H163" s="26"/>
      <c r="I163" s="26"/>
      <c r="J163" s="1"/>
    </row>
    <row r="164" spans="1:10" x14ac:dyDescent="0.2">
      <c r="A164" s="24"/>
      <c r="B164" s="25"/>
      <c r="C164" s="26"/>
      <c r="D164" s="26"/>
      <c r="E164" s="1"/>
      <c r="F164" s="1"/>
      <c r="G164" s="26"/>
      <c r="H164" s="26"/>
      <c r="I164" s="26"/>
      <c r="J164" s="1"/>
    </row>
    <row r="165" spans="1:10" x14ac:dyDescent="0.2">
      <c r="A165" s="24"/>
      <c r="B165" s="25"/>
      <c r="C165" s="26"/>
      <c r="D165" s="26"/>
      <c r="E165" s="1"/>
      <c r="F165" s="1"/>
      <c r="G165" s="26"/>
      <c r="H165" s="26"/>
      <c r="I165" s="26"/>
      <c r="J165" s="1"/>
    </row>
    <row r="166" spans="1:10" x14ac:dyDescent="0.2">
      <c r="A166" s="24"/>
      <c r="B166" s="25"/>
      <c r="C166" s="26"/>
      <c r="D166" s="26"/>
      <c r="E166" s="1"/>
      <c r="F166" s="1"/>
      <c r="G166" s="26"/>
      <c r="H166" s="26"/>
      <c r="I166" s="26"/>
      <c r="J166" s="1"/>
    </row>
    <row r="167" spans="1:10" x14ac:dyDescent="0.2">
      <c r="A167" s="24"/>
      <c r="B167" s="25"/>
      <c r="C167" s="26"/>
      <c r="D167" s="26"/>
      <c r="E167" s="1"/>
      <c r="F167" s="1"/>
      <c r="G167" s="26"/>
      <c r="H167" s="26"/>
      <c r="I167" s="26"/>
      <c r="J167" s="1"/>
    </row>
    <row r="168" spans="1:10" x14ac:dyDescent="0.2">
      <c r="A168" s="24"/>
      <c r="B168" s="25"/>
      <c r="C168" s="26"/>
      <c r="D168" s="26"/>
      <c r="E168" s="1"/>
      <c r="F168" s="1"/>
      <c r="G168" s="26"/>
      <c r="H168" s="26"/>
      <c r="I168" s="26"/>
      <c r="J168" s="1"/>
    </row>
    <row r="169" spans="1:10" x14ac:dyDescent="0.2">
      <c r="A169" s="24"/>
      <c r="B169" s="25"/>
      <c r="C169" s="26"/>
      <c r="D169" s="26"/>
      <c r="E169" s="1"/>
      <c r="F169" s="1"/>
      <c r="G169" s="26"/>
      <c r="H169" s="26"/>
      <c r="I169" s="26"/>
      <c r="J169" s="1"/>
    </row>
    <row r="170" spans="1:10" x14ac:dyDescent="0.2">
      <c r="A170" s="24"/>
      <c r="B170" s="25"/>
      <c r="C170" s="26"/>
      <c r="D170" s="26"/>
      <c r="E170" s="1"/>
      <c r="F170" s="1"/>
      <c r="G170" s="26"/>
      <c r="H170" s="26"/>
      <c r="I170" s="26"/>
      <c r="J170" s="1"/>
    </row>
    <row r="171" spans="1:10" x14ac:dyDescent="0.2">
      <c r="A171" s="24"/>
      <c r="B171" s="25"/>
      <c r="C171" s="26"/>
      <c r="D171" s="26"/>
      <c r="E171" s="1"/>
      <c r="F171" s="1"/>
      <c r="G171" s="26"/>
      <c r="H171" s="26"/>
      <c r="I171" s="26"/>
      <c r="J171" s="1"/>
    </row>
    <row r="172" spans="1:10" x14ac:dyDescent="0.2">
      <c r="A172" s="24"/>
      <c r="B172" s="25"/>
      <c r="C172" s="26"/>
      <c r="D172" s="26"/>
      <c r="E172" s="1"/>
      <c r="F172" s="1"/>
      <c r="G172" s="26"/>
      <c r="H172" s="26"/>
      <c r="I172" s="26"/>
      <c r="J172" s="1"/>
    </row>
    <row r="173" spans="1:10" x14ac:dyDescent="0.2">
      <c r="A173" s="24"/>
      <c r="B173" s="25"/>
      <c r="C173" s="26"/>
      <c r="D173" s="26"/>
      <c r="E173" s="1"/>
      <c r="F173" s="1"/>
      <c r="G173" s="26"/>
      <c r="H173" s="26"/>
      <c r="I173" s="26"/>
      <c r="J173" s="1"/>
    </row>
    <row r="174" spans="1:10" x14ac:dyDescent="0.2">
      <c r="A174" s="24"/>
      <c r="B174" s="25"/>
      <c r="C174" s="26"/>
      <c r="D174" s="26"/>
      <c r="E174" s="1"/>
      <c r="F174" s="1"/>
      <c r="G174" s="26"/>
      <c r="H174" s="26"/>
      <c r="I174" s="26"/>
      <c r="J174" s="1"/>
    </row>
    <row r="175" spans="1:10" x14ac:dyDescent="0.2">
      <c r="A175" s="24"/>
      <c r="B175" s="25"/>
      <c r="C175" s="26"/>
      <c r="D175" s="26"/>
      <c r="E175" s="1"/>
      <c r="F175" s="1"/>
      <c r="G175" s="26"/>
      <c r="H175" s="26"/>
      <c r="I175" s="26"/>
      <c r="J175" s="1"/>
    </row>
    <row r="176" spans="1:10" x14ac:dyDescent="0.2">
      <c r="A176" s="24"/>
      <c r="B176" s="25"/>
      <c r="C176" s="26"/>
      <c r="D176" s="26"/>
      <c r="E176" s="1"/>
      <c r="F176" s="1"/>
      <c r="G176" s="26"/>
      <c r="H176" s="26"/>
      <c r="I176" s="26"/>
      <c r="J176" s="1"/>
    </row>
    <row r="177" spans="1:10" x14ac:dyDescent="0.2">
      <c r="A177" s="24"/>
      <c r="B177" s="25"/>
      <c r="C177" s="26"/>
      <c r="D177" s="26"/>
      <c r="E177" s="1"/>
      <c r="F177" s="1"/>
      <c r="G177" s="26"/>
      <c r="H177" s="26"/>
      <c r="I177" s="26"/>
      <c r="J177" s="1"/>
    </row>
    <row r="178" spans="1:10" x14ac:dyDescent="0.2">
      <c r="A178" s="24"/>
      <c r="B178" s="25"/>
      <c r="C178" s="26"/>
      <c r="D178" s="26"/>
      <c r="E178" s="1"/>
      <c r="F178" s="1"/>
      <c r="G178" s="26"/>
      <c r="H178" s="26"/>
      <c r="I178" s="26"/>
      <c r="J178" s="1"/>
    </row>
    <row r="179" spans="1:10" x14ac:dyDescent="0.2">
      <c r="A179" s="24"/>
      <c r="B179" s="25"/>
      <c r="C179" s="26"/>
      <c r="D179" s="26"/>
      <c r="E179" s="1"/>
      <c r="F179" s="1"/>
      <c r="G179" s="26"/>
      <c r="H179" s="26"/>
      <c r="I179" s="26"/>
      <c r="J179" s="1"/>
    </row>
    <row r="180" spans="1:10" x14ac:dyDescent="0.2">
      <c r="A180" s="24"/>
      <c r="B180" s="25"/>
      <c r="C180" s="26"/>
      <c r="D180" s="26"/>
      <c r="E180" s="1"/>
      <c r="F180" s="1"/>
      <c r="G180" s="26"/>
      <c r="H180" s="26"/>
      <c r="I180" s="26"/>
      <c r="J180" s="1"/>
    </row>
    <row r="181" spans="1:10" x14ac:dyDescent="0.2">
      <c r="A181" s="24"/>
      <c r="B181" s="25"/>
      <c r="C181" s="26"/>
      <c r="D181" s="26"/>
      <c r="E181" s="1"/>
      <c r="F181" s="1"/>
      <c r="G181" s="26"/>
      <c r="H181" s="26"/>
      <c r="I181" s="26"/>
      <c r="J181" s="1"/>
    </row>
    <row r="182" spans="1:10" x14ac:dyDescent="0.2">
      <c r="A182" s="24"/>
      <c r="B182" s="25"/>
      <c r="C182" s="26"/>
      <c r="D182" s="26"/>
      <c r="E182" s="1"/>
      <c r="F182" s="1"/>
      <c r="G182" s="26"/>
      <c r="H182" s="26"/>
      <c r="I182" s="26"/>
      <c r="J182" s="1"/>
    </row>
    <row r="183" spans="1:10" x14ac:dyDescent="0.2">
      <c r="A183" s="24"/>
      <c r="B183" s="25"/>
      <c r="C183" s="26"/>
      <c r="D183" s="26"/>
      <c r="E183" s="1"/>
      <c r="F183" s="1"/>
      <c r="G183" s="26"/>
      <c r="H183" s="26"/>
      <c r="I183" s="26"/>
      <c r="J183" s="1"/>
    </row>
    <row r="184" spans="1:10" x14ac:dyDescent="0.2">
      <c r="A184" s="24"/>
      <c r="B184" s="25"/>
      <c r="C184" s="26"/>
      <c r="D184" s="26"/>
      <c r="E184" s="1"/>
      <c r="F184" s="1"/>
      <c r="G184" s="26"/>
      <c r="H184" s="26"/>
      <c r="I184" s="26"/>
      <c r="J184" s="1"/>
    </row>
    <row r="185" spans="1:10" x14ac:dyDescent="0.2">
      <c r="A185" s="24"/>
      <c r="B185" s="25"/>
      <c r="C185" s="26"/>
      <c r="D185" s="26"/>
      <c r="E185" s="1"/>
      <c r="F185" s="1"/>
      <c r="G185" s="26"/>
      <c r="H185" s="26"/>
      <c r="I185" s="26"/>
      <c r="J185" s="1"/>
    </row>
    <row r="186" spans="1:10" x14ac:dyDescent="0.2">
      <c r="A186" s="24"/>
      <c r="B186" s="25"/>
      <c r="C186" s="26"/>
      <c r="D186" s="26"/>
      <c r="E186" s="1"/>
      <c r="F186" s="1"/>
      <c r="G186" s="26"/>
      <c r="H186" s="26"/>
      <c r="I186" s="26"/>
      <c r="J186" s="1"/>
    </row>
    <row r="187" spans="1:10" x14ac:dyDescent="0.2">
      <c r="A187" s="24"/>
      <c r="B187" s="25"/>
      <c r="C187" s="26"/>
      <c r="D187" s="26"/>
      <c r="E187" s="1"/>
      <c r="F187" s="1"/>
      <c r="G187" s="26"/>
      <c r="H187" s="26"/>
      <c r="I187" s="26"/>
      <c r="J187" s="1"/>
    </row>
    <row r="188" spans="1:10" x14ac:dyDescent="0.2">
      <c r="A188" s="24"/>
      <c r="B188" s="25"/>
      <c r="C188" s="26"/>
      <c r="D188" s="26"/>
      <c r="E188" s="1"/>
      <c r="F188" s="1"/>
      <c r="G188" s="26"/>
      <c r="H188" s="26"/>
      <c r="I188" s="26"/>
      <c r="J188" s="1"/>
    </row>
    <row r="189" spans="1:10" x14ac:dyDescent="0.2">
      <c r="A189" s="24"/>
      <c r="B189" s="25"/>
      <c r="C189" s="26"/>
      <c r="D189" s="26"/>
      <c r="E189" s="1"/>
      <c r="F189" s="1"/>
      <c r="G189" s="26"/>
      <c r="H189" s="26"/>
      <c r="I189" s="26"/>
      <c r="J189" s="1"/>
    </row>
    <row r="190" spans="1:10" x14ac:dyDescent="0.2">
      <c r="A190" s="24"/>
      <c r="B190" s="25"/>
      <c r="C190" s="26"/>
      <c r="D190" s="26"/>
      <c r="E190" s="1"/>
      <c r="F190" s="1"/>
      <c r="G190" s="26"/>
      <c r="H190" s="26"/>
      <c r="I190" s="26"/>
      <c r="J190" s="1"/>
    </row>
    <row r="191" spans="1:10" x14ac:dyDescent="0.2">
      <c r="A191" s="24"/>
      <c r="B191" s="25"/>
      <c r="C191" s="26"/>
      <c r="D191" s="26"/>
      <c r="E191" s="1"/>
      <c r="F191" s="1"/>
      <c r="G191" s="26"/>
      <c r="H191" s="26"/>
      <c r="I191" s="26"/>
      <c r="J191" s="1"/>
    </row>
    <row r="192" spans="1:10" x14ac:dyDescent="0.2">
      <c r="A192" s="24"/>
      <c r="B192" s="25"/>
      <c r="C192" s="26"/>
      <c r="D192" s="26"/>
      <c r="E192" s="1"/>
      <c r="F192" s="1"/>
      <c r="G192" s="26"/>
      <c r="H192" s="26"/>
      <c r="I192" s="26"/>
      <c r="J192" s="1"/>
    </row>
    <row r="193" spans="1:10" x14ac:dyDescent="0.2">
      <c r="A193" s="24"/>
      <c r="B193" s="25"/>
      <c r="C193" s="26"/>
      <c r="D193" s="26"/>
      <c r="E193" s="1"/>
      <c r="F193" s="1"/>
      <c r="G193" s="26"/>
      <c r="H193" s="26"/>
      <c r="I193" s="26"/>
      <c r="J193" s="1"/>
    </row>
    <row r="194" spans="1:10" x14ac:dyDescent="0.2">
      <c r="A194" s="24"/>
      <c r="B194" s="25"/>
      <c r="C194" s="26"/>
      <c r="D194" s="26"/>
      <c r="E194" s="1"/>
      <c r="F194" s="1"/>
      <c r="G194" s="26"/>
      <c r="H194" s="26"/>
      <c r="I194" s="26"/>
      <c r="J194" s="1"/>
    </row>
    <row r="195" spans="1:10" x14ac:dyDescent="0.2">
      <c r="A195" s="24"/>
      <c r="B195" s="25"/>
      <c r="C195" s="26"/>
      <c r="D195" s="26"/>
      <c r="E195" s="1"/>
      <c r="F195" s="1"/>
      <c r="G195" s="26"/>
      <c r="H195" s="26"/>
      <c r="I195" s="26"/>
      <c r="J195" s="1"/>
    </row>
    <row r="196" spans="1:10" x14ac:dyDescent="0.2">
      <c r="A196" s="24"/>
      <c r="B196" s="25"/>
      <c r="C196" s="26"/>
      <c r="D196" s="26"/>
      <c r="E196" s="1"/>
      <c r="F196" s="1"/>
      <c r="G196" s="26"/>
      <c r="H196" s="26"/>
      <c r="I196" s="26"/>
      <c r="J196" s="1"/>
    </row>
    <row r="197" spans="1:10" x14ac:dyDescent="0.2">
      <c r="A197" s="24"/>
      <c r="B197" s="25"/>
      <c r="C197" s="26"/>
      <c r="D197" s="26"/>
      <c r="E197" s="1"/>
      <c r="F197" s="1"/>
      <c r="G197" s="26"/>
      <c r="H197" s="26"/>
      <c r="I197" s="26"/>
      <c r="J197" s="1"/>
    </row>
    <row r="198" spans="1:10" x14ac:dyDescent="0.2">
      <c r="A198" s="24"/>
      <c r="B198" s="25"/>
      <c r="C198" s="26"/>
      <c r="D198" s="26"/>
      <c r="E198" s="1"/>
      <c r="F198" s="1"/>
      <c r="G198" s="26"/>
      <c r="H198" s="26"/>
      <c r="I198" s="26"/>
      <c r="J198" s="1"/>
    </row>
    <row r="199" spans="1:10" x14ac:dyDescent="0.2">
      <c r="A199" s="24"/>
      <c r="B199" s="25"/>
      <c r="C199" s="26"/>
      <c r="D199" s="26"/>
      <c r="E199" s="1"/>
      <c r="F199" s="1"/>
      <c r="G199" s="26"/>
      <c r="H199" s="26"/>
      <c r="I199" s="26"/>
      <c r="J199" s="1"/>
    </row>
    <row r="200" spans="1:10" x14ac:dyDescent="0.2">
      <c r="A200" s="24"/>
      <c r="B200" s="25"/>
      <c r="C200" s="26"/>
      <c r="D200" s="26"/>
      <c r="E200" s="1"/>
      <c r="F200" s="1"/>
      <c r="G200" s="26"/>
      <c r="H200" s="26"/>
      <c r="I200" s="26"/>
      <c r="J200" s="1"/>
    </row>
    <row r="201" spans="1:10" x14ac:dyDescent="0.2">
      <c r="A201" s="24"/>
      <c r="B201" s="25"/>
      <c r="C201" s="26"/>
      <c r="D201" s="26"/>
      <c r="E201" s="1"/>
      <c r="F201" s="1"/>
      <c r="G201" s="26"/>
      <c r="H201" s="26"/>
      <c r="I201" s="26"/>
      <c r="J201" s="1"/>
    </row>
  </sheetData>
  <mergeCells count="1">
    <mergeCell ref="A1:J1"/>
  </mergeCells>
  <printOptions horizontalCentered="1"/>
  <pageMargins left="0.19685039370078741" right="0.19685039370078741" top="0.43307086614173229" bottom="0.39370078740157483" header="0.31496062992125984" footer="0.19685039370078741"/>
  <pageSetup paperSize="9" firstPageNumber="3" fitToHeight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OPĆI DIO</vt:lpstr>
      <vt:lpstr>PLAN PRIHODA</vt:lpstr>
      <vt:lpstr>PLAN RASHODA I IZDATAKA</vt:lpstr>
      <vt:lpstr>'PLAN PRIHODA'!Ispis_naslova</vt:lpstr>
      <vt:lpstr>'PLAN RASHODA I IZDATAKA'!Ispis_naslova</vt:lpstr>
      <vt:lpstr>'OPĆI DIO'!Podrucje_ispisa</vt:lpstr>
      <vt:lpstr>'PLAN PRIHODA'!Podrucje_ispisa</vt:lpstr>
      <vt:lpstr>'PLAN RASHODA I IZDATAKA'!Podrucje_ispisa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Naglić</dc:creator>
  <cp:lastModifiedBy>Korisnik</cp:lastModifiedBy>
  <cp:lastPrinted>2021-09-09T12:01:13Z</cp:lastPrinted>
  <dcterms:created xsi:type="dcterms:W3CDTF">2019-10-29T18:48:14Z</dcterms:created>
  <dcterms:modified xsi:type="dcterms:W3CDTF">2021-12-10T07:56:38Z</dcterms:modified>
</cp:coreProperties>
</file>